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S99" l="1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F36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F52"/>
  <c r="AG52"/>
  <c r="AH52"/>
  <c r="AB52" i="62" s="1"/>
  <c r="AI52" i="14"/>
  <c r="AB52" i="63" s="1"/>
  <c r="AJ52" i="14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F93"/>
  <c r="AG93"/>
  <c r="AB93" i="62" s="1"/>
  <c r="AH93" i="14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H97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B96" i="63"/>
  <c r="AB88"/>
  <c r="AB84"/>
  <c r="AB80"/>
  <c r="AB76"/>
  <c r="AB72"/>
  <c r="AB68"/>
  <c r="AB32"/>
  <c r="AB97"/>
  <c r="AB77"/>
  <c r="AB97" i="62"/>
  <c r="AB81"/>
  <c r="AB69"/>
  <c r="AB65"/>
  <c r="AB61"/>
  <c r="AB57"/>
  <c r="AB53"/>
  <c r="AB45"/>
  <c r="AB13"/>
  <c r="AB60"/>
  <c r="AB92" i="61"/>
  <c r="AB88"/>
  <c r="AB80"/>
  <c r="AB76"/>
  <c r="AB68"/>
  <c r="AB52"/>
  <c r="AB44"/>
  <c r="AB36"/>
  <c r="AB24"/>
  <c r="AB20"/>
  <c r="AB93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F58" s="1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B4" i="61"/>
  <c r="C4"/>
  <c r="B5"/>
  <c r="C5"/>
  <c r="B6"/>
  <c r="C6"/>
  <c r="B7"/>
  <c r="C7"/>
  <c r="B8"/>
  <c r="C8"/>
  <c r="F8" s="1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F90" s="1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F6" s="1"/>
  <c r="B7"/>
  <c r="C7"/>
  <c r="B8"/>
  <c r="C8"/>
  <c r="B9"/>
  <c r="C9"/>
  <c r="B10"/>
  <c r="C10"/>
  <c r="B11"/>
  <c r="C11"/>
  <c r="B12"/>
  <c r="C12"/>
  <c r="F12" s="1"/>
  <c r="B13"/>
  <c r="C13"/>
  <c r="B14"/>
  <c r="C14"/>
  <c r="B15"/>
  <c r="C15"/>
  <c r="B16"/>
  <c r="C16"/>
  <c r="F16" s="1"/>
  <c r="B17"/>
  <c r="C17"/>
  <c r="B18"/>
  <c r="C18"/>
  <c r="F18" s="1"/>
  <c r="B19"/>
  <c r="C19"/>
  <c r="B20"/>
  <c r="C20"/>
  <c r="B21"/>
  <c r="C21"/>
  <c r="B22"/>
  <c r="C22"/>
  <c r="B23"/>
  <c r="C23"/>
  <c r="B24"/>
  <c r="C24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F32" s="1"/>
  <c r="B33"/>
  <c r="C33"/>
  <c r="B34"/>
  <c r="C34"/>
  <c r="F34" s="1"/>
  <c r="B35"/>
  <c r="C35"/>
  <c r="B36"/>
  <c r="C36"/>
  <c r="F36" s="1"/>
  <c r="B37"/>
  <c r="C37"/>
  <c r="B38"/>
  <c r="C38"/>
  <c r="F38" s="1"/>
  <c r="B39"/>
  <c r="C39"/>
  <c r="B40"/>
  <c r="C40"/>
  <c r="F40" s="1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F56" s="1"/>
  <c r="B57"/>
  <c r="C57"/>
  <c r="B58"/>
  <c r="C58"/>
  <c r="F58" s="1"/>
  <c r="B59"/>
  <c r="C59"/>
  <c r="B60"/>
  <c r="C60"/>
  <c r="B61"/>
  <c r="C61"/>
  <c r="B62"/>
  <c r="C62"/>
  <c r="B63"/>
  <c r="C63"/>
  <c r="B64"/>
  <c r="C64"/>
  <c r="F64" s="1"/>
  <c r="B65"/>
  <c r="C65"/>
  <c r="B66"/>
  <c r="C66"/>
  <c r="F66" s="1"/>
  <c r="B67"/>
  <c r="C67"/>
  <c r="B68"/>
  <c r="C68"/>
  <c r="F68" s="1"/>
  <c r="B69"/>
  <c r="C69"/>
  <c r="B70"/>
  <c r="C70"/>
  <c r="F70" s="1"/>
  <c r="B71"/>
  <c r="C71"/>
  <c r="B72"/>
  <c r="C72"/>
  <c r="F72" s="1"/>
  <c r="B73"/>
  <c r="C73"/>
  <c r="B74"/>
  <c r="C74"/>
  <c r="F74" s="1"/>
  <c r="B75"/>
  <c r="C75"/>
  <c r="B76"/>
  <c r="C76"/>
  <c r="F76" s="1"/>
  <c r="B77"/>
  <c r="C77"/>
  <c r="B78"/>
  <c r="C78"/>
  <c r="F78" s="1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F30" s="1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U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U82"/>
  <c r="U81"/>
  <c r="U80"/>
  <c r="U79"/>
  <c r="F79"/>
  <c r="U78"/>
  <c r="U77"/>
  <c r="F77"/>
  <c r="U76"/>
  <c r="U75"/>
  <c r="F75"/>
  <c r="U74"/>
  <c r="U73"/>
  <c r="F73"/>
  <c r="U72"/>
  <c r="U71"/>
  <c r="U70"/>
  <c r="U69"/>
  <c r="F69"/>
  <c r="U68"/>
  <c r="U67"/>
  <c r="F67"/>
  <c r="U66"/>
  <c r="U65"/>
  <c r="F65"/>
  <c r="U64"/>
  <c r="U63"/>
  <c r="F63"/>
  <c r="U62"/>
  <c r="U61"/>
  <c r="F61"/>
  <c r="U60"/>
  <c r="F60"/>
  <c r="U59"/>
  <c r="U58"/>
  <c r="U57"/>
  <c r="F57"/>
  <c r="U56"/>
  <c r="U55"/>
  <c r="F55"/>
  <c r="U54"/>
  <c r="U53"/>
  <c r="F53"/>
  <c r="U52"/>
  <c r="U51"/>
  <c r="F51"/>
  <c r="U50"/>
  <c r="F50"/>
  <c r="U49"/>
  <c r="F49"/>
  <c r="U48"/>
  <c r="U47"/>
  <c r="F47"/>
  <c r="U46"/>
  <c r="U45"/>
  <c r="F45"/>
  <c r="U44"/>
  <c r="U43"/>
  <c r="F43"/>
  <c r="U42"/>
  <c r="F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F24"/>
  <c r="U23"/>
  <c r="F23"/>
  <c r="U22"/>
  <c r="F22"/>
  <c r="U21"/>
  <c r="U20"/>
  <c r="F20"/>
  <c r="U19"/>
  <c r="F19"/>
  <c r="U18"/>
  <c r="U17"/>
  <c r="U16"/>
  <c r="U15"/>
  <c r="F15"/>
  <c r="U14"/>
  <c r="F14"/>
  <c r="U13"/>
  <c r="U12"/>
  <c r="U11"/>
  <c r="F11"/>
  <c r="U10"/>
  <c r="F10"/>
  <c r="U9"/>
  <c r="U8"/>
  <c r="F8"/>
  <c r="U7"/>
  <c r="N7"/>
  <c r="F7"/>
  <c r="U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1" i="58" l="1"/>
  <c r="F71"/>
  <c r="F71" i="62"/>
  <c r="F23" i="61"/>
  <c r="C99" i="63"/>
  <c r="B99"/>
  <c r="F6"/>
  <c r="F95" i="58"/>
  <c r="F83"/>
  <c r="F62"/>
  <c r="F59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V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V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V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V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V9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O32" s="1"/>
  <c r="N36"/>
  <c r="O36" s="1"/>
  <c r="N40"/>
  <c r="O40" s="1"/>
  <c r="N44"/>
  <c r="O44" s="1"/>
  <c r="N48"/>
  <c r="O48" s="1"/>
  <c r="N52"/>
  <c r="O52" s="1"/>
  <c r="N55"/>
  <c r="N56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N87"/>
  <c r="N88"/>
  <c r="O88" s="1"/>
  <c r="N91"/>
  <c r="N92"/>
  <c r="O92" s="1"/>
  <c r="N95"/>
  <c r="N96"/>
  <c r="O96" s="1"/>
  <c r="I99"/>
  <c r="N8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49" i="56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O27"/>
  <c r="V48"/>
  <c r="O48"/>
  <c r="V56"/>
  <c r="V4"/>
  <c r="V9"/>
  <c r="V32"/>
  <c r="O32"/>
  <c r="V47"/>
  <c r="O16"/>
  <c r="V24"/>
  <c r="V87"/>
  <c r="O98"/>
  <c r="V24" i="56"/>
  <c r="V26"/>
  <c r="O35"/>
  <c r="V40"/>
  <c r="V42"/>
  <c r="O51"/>
  <c r="N8" i="55"/>
  <c r="F9"/>
  <c r="I99"/>
  <c r="M99"/>
  <c r="N12"/>
  <c r="F13"/>
  <c r="G26"/>
  <c r="N28"/>
  <c r="O28" s="1"/>
  <c r="F29"/>
  <c r="G42"/>
  <c r="N44"/>
  <c r="O44" s="1"/>
  <c r="F45"/>
  <c r="G58"/>
  <c r="N60"/>
  <c r="O60" s="1"/>
  <c r="F61"/>
  <c r="O64"/>
  <c r="O72"/>
  <c r="O80"/>
  <c r="O92"/>
  <c r="O65" i="56"/>
  <c r="V66" i="55"/>
  <c r="V82"/>
  <c r="O15" i="56"/>
  <c r="V36"/>
  <c r="O47"/>
  <c r="V52"/>
  <c r="V59"/>
  <c r="O70"/>
  <c r="V94"/>
  <c r="V12" i="55"/>
  <c r="V28"/>
  <c r="V44"/>
  <c r="V60"/>
  <c r="V11" i="56"/>
  <c r="V18"/>
  <c r="V27"/>
  <c r="V32"/>
  <c r="V48"/>
  <c r="V50"/>
  <c r="B99" i="55"/>
  <c r="F3"/>
  <c r="K99"/>
  <c r="F5"/>
  <c r="G18"/>
  <c r="O19"/>
  <c r="N20"/>
  <c r="O20" s="1"/>
  <c r="F21"/>
  <c r="N36"/>
  <c r="O36" s="1"/>
  <c r="F37"/>
  <c r="N52"/>
  <c r="O52" s="1"/>
  <c r="F53"/>
  <c r="O68"/>
  <c r="O76"/>
  <c r="O84"/>
  <c r="O5" i="56"/>
  <c r="O53"/>
  <c r="O61"/>
  <c r="O70" i="55"/>
  <c r="O86"/>
  <c r="O7" i="56"/>
  <c r="O23"/>
  <c r="V28"/>
  <c r="V39"/>
  <c r="V44"/>
  <c r="V63"/>
  <c r="V82"/>
  <c r="J99" i="55"/>
  <c r="N24"/>
  <c r="O24" s="1"/>
  <c r="N40"/>
  <c r="O40" s="1"/>
  <c r="N56"/>
  <c r="O56" s="1"/>
  <c r="O71"/>
  <c r="O56" i="56"/>
  <c r="V75" i="5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50"/>
  <c r="V64" i="55"/>
  <c r="V68"/>
  <c r="V72"/>
  <c r="V76"/>
  <c r="V80"/>
  <c r="V84"/>
  <c r="V88"/>
  <c r="V92"/>
  <c r="F3" i="56"/>
  <c r="F99" s="1"/>
  <c r="V5"/>
  <c r="V13"/>
  <c r="V25"/>
  <c r="V33"/>
  <c r="V37"/>
  <c r="V49"/>
  <c r="V53"/>
  <c r="V57"/>
  <c r="V61"/>
  <c r="V65"/>
  <c r="V73"/>
  <c r="V85"/>
  <c r="V97"/>
  <c r="N3" i="57"/>
  <c r="V33" i="58"/>
  <c r="N3" i="56"/>
  <c r="N90" i="57"/>
  <c r="F91"/>
  <c r="K99" i="58"/>
  <c r="U99"/>
  <c r="F9"/>
  <c r="F17"/>
  <c r="V26"/>
  <c r="O26"/>
  <c r="V42"/>
  <c r="V58"/>
  <c r="V74"/>
  <c r="O74"/>
  <c r="V90"/>
  <c r="N78" i="57"/>
  <c r="F79"/>
  <c r="N94"/>
  <c r="N98"/>
  <c r="J99" i="58"/>
  <c r="N3"/>
  <c r="N6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10" i="55" l="1"/>
  <c r="O65" i="58"/>
  <c r="V25"/>
  <c r="O38" i="55"/>
  <c r="O94" i="56"/>
  <c r="O86"/>
  <c r="O62" i="55"/>
  <c r="O30"/>
  <c r="O78" i="56"/>
  <c r="O66"/>
  <c r="O62"/>
  <c r="O54"/>
  <c r="O46"/>
  <c r="O30"/>
  <c r="O26"/>
  <c r="O10"/>
  <c r="O93"/>
  <c r="O45"/>
  <c r="O9"/>
  <c r="O74" i="55"/>
  <c r="O66"/>
  <c r="O85" i="56"/>
  <c r="V17"/>
  <c r="V93"/>
  <c r="O84"/>
  <c r="O81"/>
  <c r="O77"/>
  <c r="O69"/>
  <c r="V45"/>
  <c r="V9"/>
  <c r="G96" i="55"/>
  <c r="O9"/>
  <c r="V51"/>
  <c r="O46"/>
  <c r="O13" i="56"/>
  <c r="O57"/>
  <c r="O29"/>
  <c r="O25"/>
  <c r="V21"/>
  <c r="G78" i="55"/>
  <c r="O78" s="1"/>
  <c r="O12"/>
  <c r="O14"/>
  <c r="O57" i="58"/>
  <c r="O45"/>
  <c r="G46" i="57"/>
  <c r="V46" s="1"/>
  <c r="O93" i="58"/>
  <c r="O22"/>
  <c r="O6"/>
  <c r="G74" i="57"/>
  <c r="V74" s="1"/>
  <c r="G58"/>
  <c r="V58" s="1"/>
  <c r="O44"/>
  <c r="G6"/>
  <c r="O6" s="1"/>
  <c r="O53" i="58"/>
  <c r="V66" i="56"/>
  <c r="V46"/>
  <c r="V30"/>
  <c r="V34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V78" l="1"/>
  <c r="O11" i="58"/>
  <c r="O96" i="55"/>
  <c r="V96"/>
  <c r="O4" i="56"/>
  <c r="O77" i="57"/>
  <c r="O58"/>
  <c r="V6"/>
  <c r="O5"/>
  <c r="V13"/>
  <c r="O25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B96" i="78"/>
  <c r="G12"/>
  <c r="O82"/>
  <c r="G66"/>
  <c r="Q75"/>
  <c r="Q87"/>
  <c r="O52"/>
  <c r="I36"/>
  <c r="P17"/>
  <c r="Q46"/>
  <c r="O90"/>
  <c r="I71"/>
  <c r="I15"/>
  <c r="Q93"/>
  <c r="I7"/>
  <c r="P52"/>
  <c r="N50"/>
  <c r="B68"/>
  <c r="K3"/>
  <c r="H13"/>
  <c r="J10"/>
  <c r="P35"/>
  <c r="I83"/>
  <c r="G64"/>
  <c r="H6"/>
  <c r="L41"/>
  <c r="K60"/>
  <c r="Q55"/>
  <c r="O64"/>
  <c r="P77"/>
  <c r="G25"/>
  <c r="P9"/>
  <c r="G14"/>
  <c r="J75"/>
  <c r="E1"/>
  <c r="G90"/>
  <c r="Q71"/>
  <c r="I9"/>
  <c r="I68"/>
  <c r="Q94"/>
  <c r="I64"/>
  <c r="N75"/>
  <c r="J55"/>
  <c r="K63"/>
  <c r="L52"/>
  <c r="H72"/>
  <c r="N46"/>
  <c r="G93"/>
  <c r="B23"/>
  <c r="J87"/>
  <c r="L25"/>
  <c r="P62"/>
  <c r="K36"/>
  <c r="Q56"/>
  <c r="H80"/>
  <c r="G16"/>
  <c r="I70"/>
  <c r="B72"/>
  <c r="J84"/>
  <c r="H48"/>
  <c r="K4"/>
  <c r="J58"/>
  <c r="P51"/>
  <c r="B84"/>
  <c r="O51"/>
  <c r="N10"/>
  <c r="G46"/>
  <c r="I45"/>
  <c r="G50"/>
  <c r="H3"/>
  <c r="N90"/>
  <c r="H22"/>
  <c r="N82"/>
  <c r="O47"/>
  <c r="P84"/>
  <c r="G45"/>
  <c r="L51"/>
  <c r="B64"/>
  <c r="H87"/>
  <c r="J63"/>
  <c r="I94"/>
  <c r="G39"/>
  <c r="G97"/>
  <c r="I35"/>
  <c r="K85"/>
  <c r="L89"/>
  <c r="I86"/>
  <c r="I8"/>
  <c r="N84"/>
  <c r="B26"/>
  <c r="H31"/>
  <c r="K18"/>
  <c r="H71"/>
  <c r="J86"/>
  <c r="H61"/>
  <c r="B33"/>
  <c r="O69"/>
  <c r="K64"/>
  <c r="B31"/>
  <c r="G17"/>
  <c r="L82"/>
  <c r="I41"/>
  <c r="H42"/>
  <c r="Q97"/>
  <c r="I51"/>
  <c r="K90"/>
  <c r="N16"/>
  <c r="Q53"/>
  <c r="G83"/>
  <c r="I40"/>
  <c r="Q89"/>
  <c r="P3"/>
  <c r="K94"/>
  <c r="Q27"/>
  <c r="O36"/>
  <c r="G48"/>
  <c r="O61"/>
  <c r="L77"/>
  <c r="G32"/>
  <c r="P34"/>
  <c r="L91"/>
  <c r="G27"/>
  <c r="P59"/>
  <c r="B67"/>
  <c r="G78"/>
  <c r="B52"/>
  <c r="L76"/>
  <c r="N52"/>
  <c r="B35"/>
  <c r="K78"/>
  <c r="B27"/>
  <c r="J19"/>
  <c r="B46"/>
  <c r="N66"/>
  <c r="J78"/>
  <c r="B87"/>
  <c r="Q29"/>
  <c r="B53"/>
  <c r="O91"/>
  <c r="Q15"/>
  <c r="I62"/>
  <c r="N57"/>
  <c r="K87"/>
  <c r="P25"/>
  <c r="B4"/>
  <c r="B48"/>
  <c r="L8"/>
  <c r="N8"/>
  <c r="L19"/>
  <c r="N42"/>
  <c r="I48"/>
  <c r="H39"/>
  <c r="B54"/>
  <c r="B21"/>
  <c r="L22"/>
  <c r="Q58"/>
  <c r="B6"/>
  <c r="P73"/>
  <c r="L46"/>
  <c r="B81"/>
  <c r="N80"/>
  <c r="J30"/>
  <c r="B58"/>
  <c r="N18"/>
  <c r="H69"/>
  <c r="L49"/>
  <c r="J18"/>
  <c r="H38"/>
  <c r="P50"/>
  <c r="O83"/>
  <c r="Q48"/>
  <c r="L30"/>
  <c r="B91"/>
  <c r="N13"/>
  <c r="I75"/>
  <c r="K48"/>
  <c r="I24"/>
  <c r="G22"/>
  <c r="H88"/>
  <c r="O80"/>
  <c r="P70"/>
  <c r="L62"/>
  <c r="B82"/>
  <c r="J98"/>
  <c r="P61"/>
  <c r="J83"/>
  <c r="L20"/>
  <c r="G62"/>
  <c r="P5"/>
  <c r="O56"/>
  <c r="G95"/>
  <c r="J21"/>
  <c r="O75"/>
  <c r="P64"/>
  <c r="B13"/>
  <c r="H47"/>
  <c r="G75"/>
  <c r="K52"/>
  <c r="P44"/>
  <c r="G18"/>
  <c r="O89"/>
  <c r="O23"/>
  <c r="Q81"/>
  <c r="L6"/>
  <c r="G4"/>
  <c r="H51"/>
  <c r="P76"/>
  <c r="P38"/>
  <c r="H20"/>
  <c r="G24"/>
  <c r="Q54"/>
  <c r="O26"/>
  <c r="L69"/>
  <c r="J70"/>
  <c r="K89"/>
  <c r="O18"/>
  <c r="O68"/>
  <c r="K80"/>
  <c r="K46"/>
  <c r="L93"/>
  <c r="N29"/>
  <c r="H62"/>
  <c r="O3"/>
  <c r="L56"/>
  <c r="N54"/>
  <c r="J43"/>
  <c r="L67"/>
  <c r="Q77"/>
  <c r="O29"/>
  <c r="K6"/>
  <c r="L26"/>
  <c r="B69"/>
  <c r="N55"/>
  <c r="P89"/>
  <c r="P7"/>
  <c r="H12"/>
  <c r="B74"/>
  <c r="H9"/>
  <c r="B39"/>
  <c r="B62"/>
  <c r="K88"/>
  <c r="I47"/>
  <c r="Q96"/>
  <c r="K61"/>
  <c r="I97"/>
  <c r="B65"/>
  <c r="P95"/>
  <c r="K11"/>
  <c r="K71"/>
  <c r="N40"/>
  <c r="B42"/>
  <c r="J56"/>
  <c r="L60"/>
  <c r="O57"/>
  <c r="N41"/>
  <c r="K50"/>
  <c r="O6"/>
  <c r="J76"/>
  <c r="N59"/>
  <c r="H18"/>
  <c r="N62"/>
  <c r="K97"/>
  <c r="H70"/>
  <c r="Q38"/>
  <c r="I11"/>
  <c r="Q60"/>
  <c r="L63"/>
  <c r="K67"/>
  <c r="N71"/>
  <c r="H53"/>
  <c r="J74"/>
  <c r="P10"/>
  <c r="P21"/>
  <c r="K93"/>
  <c r="B80"/>
  <c r="N93"/>
  <c r="J85"/>
  <c r="H27"/>
  <c r="J50"/>
  <c r="O54"/>
  <c r="J93"/>
  <c r="N31"/>
  <c r="J88"/>
  <c r="N92"/>
  <c r="P96"/>
  <c r="K35"/>
  <c r="P30"/>
  <c r="K95"/>
  <c r="P72"/>
  <c r="I73"/>
  <c r="B25"/>
  <c r="H90"/>
  <c r="K68"/>
  <c r="G6"/>
  <c r="P97"/>
  <c r="L66"/>
  <c r="G19"/>
  <c r="P82"/>
  <c r="J27"/>
  <c r="G74"/>
  <c r="I31"/>
  <c r="I27"/>
  <c r="J79"/>
  <c r="O5"/>
  <c r="K26"/>
  <c r="B36"/>
  <c r="J13"/>
  <c r="B5"/>
  <c r="B60"/>
  <c r="G7"/>
  <c r="B49"/>
  <c r="B73"/>
  <c r="L40"/>
  <c r="K10"/>
  <c r="K7"/>
  <c r="H96"/>
  <c r="L43"/>
  <c r="L44"/>
  <c r="J71"/>
  <c r="Q41"/>
  <c r="O41"/>
  <c r="B78"/>
  <c r="B16"/>
  <c r="K12"/>
  <c r="I14"/>
  <c r="Q84"/>
  <c r="O88"/>
  <c r="K53"/>
  <c r="J96"/>
  <c r="G5"/>
  <c r="K79"/>
  <c r="B18"/>
  <c r="N91"/>
  <c r="P46"/>
  <c r="P83"/>
  <c r="I91"/>
  <c r="P23"/>
  <c r="H37"/>
  <c r="P4"/>
  <c r="B24"/>
  <c r="N65"/>
  <c r="G30"/>
  <c r="H21"/>
  <c r="P47"/>
  <c r="P68"/>
  <c r="I39"/>
  <c r="P67"/>
  <c r="J3"/>
  <c r="K81"/>
  <c r="I29"/>
  <c r="J53"/>
  <c r="K13"/>
  <c r="J40"/>
  <c r="O9"/>
  <c r="Q21"/>
  <c r="G94"/>
  <c r="Q47"/>
  <c r="P39"/>
  <c r="L38"/>
  <c r="N58"/>
  <c r="G60"/>
  <c r="P16"/>
  <c r="Q30"/>
  <c r="O55"/>
  <c r="H7"/>
  <c r="B9"/>
  <c r="O44"/>
  <c r="G91"/>
  <c r="K30"/>
  <c r="H65"/>
  <c r="N76"/>
  <c r="Q14"/>
  <c r="P33"/>
  <c r="Q22"/>
  <c r="I50"/>
  <c r="B89"/>
  <c r="O65"/>
  <c r="B77"/>
  <c r="G26"/>
  <c r="P88"/>
  <c r="H57"/>
  <c r="G28"/>
  <c r="J39"/>
  <c r="Q24"/>
  <c r="H54"/>
  <c r="O13"/>
  <c r="Q85"/>
  <c r="P69"/>
  <c r="G86"/>
  <c r="N60"/>
  <c r="B51"/>
  <c r="K5"/>
  <c r="H28"/>
  <c r="G41"/>
  <c r="G21"/>
  <c r="K56"/>
  <c r="Q78"/>
  <c r="N69"/>
  <c r="H19"/>
  <c r="G37"/>
  <c r="G54"/>
  <c r="J62"/>
  <c r="H91"/>
  <c r="P93"/>
  <c r="G33"/>
  <c r="Q49"/>
  <c r="H15"/>
  <c r="J17"/>
  <c r="I26"/>
  <c r="O94"/>
  <c r="O38"/>
  <c r="H45"/>
  <c r="I90"/>
  <c r="J72"/>
  <c r="J60"/>
  <c r="L92"/>
  <c r="O95"/>
  <c r="G70"/>
  <c r="Q52"/>
  <c r="Q9"/>
  <c r="B7"/>
  <c r="J64"/>
  <c r="J23"/>
  <c r="I4"/>
  <c r="I69"/>
  <c r="I60"/>
  <c r="L16"/>
  <c r="H63"/>
  <c r="P92"/>
  <c r="N97"/>
  <c r="B85"/>
  <c r="J28"/>
  <c r="B32"/>
  <c r="O85"/>
  <c r="L94"/>
  <c r="L57"/>
  <c r="P13"/>
  <c r="O74"/>
  <c r="H16"/>
  <c r="N79"/>
  <c r="J46"/>
  <c r="H58"/>
  <c r="Q63"/>
  <c r="I22"/>
  <c r="N4"/>
  <c r="G34"/>
  <c r="K41"/>
  <c r="I63"/>
  <c r="L84"/>
  <c r="I55"/>
  <c r="B19"/>
  <c r="L23"/>
  <c r="N74"/>
  <c r="K24"/>
  <c r="L80"/>
  <c r="J45"/>
  <c r="P40"/>
  <c r="J47"/>
  <c r="J67"/>
  <c r="H60"/>
  <c r="I33"/>
  <c r="Q16"/>
  <c r="J92"/>
  <c r="J11"/>
  <c r="H77"/>
  <c r="P14"/>
  <c r="G80"/>
  <c r="O93"/>
  <c r="P54"/>
  <c r="H68"/>
  <c r="O14"/>
  <c r="H85"/>
  <c r="Q79"/>
  <c r="P31"/>
  <c r="I56"/>
  <c r="K37"/>
  <c r="I16"/>
  <c r="K27"/>
  <c r="N56"/>
  <c r="J73"/>
  <c r="I84"/>
  <c r="P43"/>
  <c r="N17"/>
  <c r="K23"/>
  <c r="J61"/>
  <c r="I38"/>
  <c r="K57"/>
  <c r="H32"/>
  <c r="N85"/>
  <c r="L21"/>
  <c r="L79"/>
  <c r="Q25"/>
  <c r="I13"/>
  <c r="B45"/>
  <c r="O78"/>
  <c r="O27"/>
  <c r="I42"/>
  <c r="J44"/>
  <c r="Q44"/>
  <c r="I30"/>
  <c r="O87"/>
  <c r="H86"/>
  <c r="B50"/>
  <c r="P49"/>
  <c r="J91"/>
  <c r="I10"/>
  <c r="I52"/>
  <c r="J24"/>
  <c r="Q40"/>
  <c r="N6"/>
  <c r="J42"/>
  <c r="Q42"/>
  <c r="N30"/>
  <c r="G57"/>
  <c r="H23"/>
  <c r="J7"/>
  <c r="Q70"/>
  <c r="J69"/>
  <c r="N15"/>
  <c r="B22"/>
  <c r="L61"/>
  <c r="P41"/>
  <c r="H40"/>
  <c r="G84"/>
  <c r="L14"/>
  <c r="P91"/>
  <c r="I6"/>
  <c r="P19"/>
  <c r="B93"/>
  <c r="G77"/>
  <c r="O28"/>
  <c r="L7"/>
  <c r="O35"/>
  <c r="H81"/>
  <c r="L3"/>
  <c r="H49"/>
  <c r="H5"/>
  <c r="G56"/>
  <c r="I89"/>
  <c r="I21"/>
  <c r="J26"/>
  <c r="H64"/>
  <c r="J29"/>
  <c r="P60"/>
  <c r="B47"/>
  <c r="O49"/>
  <c r="H95"/>
  <c r="P86"/>
  <c r="I79"/>
  <c r="O17"/>
  <c r="L78"/>
  <c r="L48"/>
  <c r="P6"/>
  <c r="L98"/>
  <c r="L24"/>
  <c r="G42"/>
  <c r="G68"/>
  <c r="G13"/>
  <c r="I67"/>
  <c r="L15"/>
  <c r="K51"/>
  <c r="K83"/>
  <c r="K8"/>
  <c r="G96"/>
  <c r="K82"/>
  <c r="B29"/>
  <c r="J41"/>
  <c r="O25"/>
  <c r="J12"/>
  <c r="B63"/>
  <c r="L5"/>
  <c r="D1"/>
  <c r="J33"/>
  <c r="N77"/>
  <c r="L9"/>
  <c r="K28"/>
  <c r="J4"/>
  <c r="K43"/>
  <c r="G87"/>
  <c r="Q86"/>
  <c r="N67"/>
  <c r="O62"/>
  <c r="H89"/>
  <c r="G29"/>
  <c r="H35"/>
  <c r="L97"/>
  <c r="O97"/>
  <c r="P58"/>
  <c r="H2"/>
  <c r="B86"/>
  <c r="B56"/>
  <c r="P27"/>
  <c r="Q59"/>
  <c r="J68"/>
  <c r="G11"/>
  <c r="Q5"/>
  <c r="O60"/>
  <c r="K58"/>
  <c r="K49"/>
  <c r="H83"/>
  <c r="Q74"/>
  <c r="K29"/>
  <c r="N24"/>
  <c r="J6"/>
  <c r="G36"/>
  <c r="G35"/>
  <c r="O73"/>
  <c r="I96"/>
  <c r="J82"/>
  <c r="B3"/>
  <c r="I58"/>
  <c r="K47"/>
  <c r="C1"/>
  <c r="O11"/>
  <c r="I5"/>
  <c r="O19"/>
  <c r="B59"/>
  <c r="I53"/>
  <c r="J16"/>
  <c r="Q66"/>
  <c r="I19"/>
  <c r="N32"/>
  <c r="N96"/>
  <c r="O96"/>
  <c r="N19"/>
  <c r="I77"/>
  <c r="L74"/>
  <c r="L70"/>
  <c r="G31"/>
  <c r="I32"/>
  <c r="B8"/>
  <c r="H11"/>
  <c r="H50"/>
  <c r="H24"/>
  <c r="J48"/>
  <c r="Q95"/>
  <c r="B20"/>
  <c r="O40"/>
  <c r="I59"/>
  <c r="K84"/>
  <c r="I81"/>
  <c r="H34"/>
  <c r="L4"/>
  <c r="J77"/>
  <c r="L36"/>
  <c r="K73"/>
  <c r="Q51"/>
  <c r="N94"/>
  <c r="P94"/>
  <c r="J35"/>
  <c r="N38"/>
  <c r="K59"/>
  <c r="I12"/>
  <c r="B66"/>
  <c r="L13"/>
  <c r="B17"/>
  <c r="Q88"/>
  <c r="K55"/>
  <c r="O48"/>
  <c r="N63"/>
  <c r="Q32"/>
  <c r="N5"/>
  <c r="G3"/>
  <c r="I82"/>
  <c r="P53"/>
  <c r="G67"/>
  <c r="L11"/>
  <c r="J31"/>
  <c r="Q83"/>
  <c r="N72"/>
  <c r="O24"/>
  <c r="L12"/>
  <c r="Q13"/>
  <c r="P45"/>
  <c r="I98"/>
  <c r="I18"/>
  <c r="B97"/>
  <c r="O70"/>
  <c r="O7"/>
  <c r="P15"/>
  <c r="P11"/>
  <c r="L28"/>
  <c r="O8"/>
  <c r="J89"/>
  <c r="N83"/>
  <c r="K72"/>
  <c r="P55"/>
  <c r="K66"/>
  <c r="I20"/>
  <c r="N39"/>
  <c r="H75"/>
  <c r="I85"/>
  <c r="Q57"/>
  <c r="B71"/>
  <c r="L55"/>
  <c r="N33"/>
  <c r="P48"/>
  <c r="J8"/>
  <c r="N37"/>
  <c r="I54"/>
  <c r="J59"/>
  <c r="B94"/>
  <c r="O16"/>
  <c r="L65"/>
  <c r="I80"/>
  <c r="L64"/>
  <c r="P78"/>
  <c r="B76"/>
  <c r="H73"/>
  <c r="I74"/>
  <c r="L27"/>
  <c r="L34"/>
  <c r="J34"/>
  <c r="B98"/>
  <c r="K44"/>
  <c r="L71"/>
  <c r="K62"/>
  <c r="Q36"/>
  <c r="K65"/>
  <c r="I23"/>
  <c r="K54"/>
  <c r="N12"/>
  <c r="N44"/>
  <c r="H43"/>
  <c r="K32"/>
  <c r="P71"/>
  <c r="J20"/>
  <c r="Q6"/>
  <c r="B57"/>
  <c r="N3"/>
  <c r="H33"/>
  <c r="O67"/>
  <c r="L54"/>
  <c r="O45"/>
  <c r="Q68"/>
  <c r="Q26"/>
  <c r="I34"/>
  <c r="N78"/>
  <c r="N98"/>
  <c r="O33"/>
  <c r="H8"/>
  <c r="J15"/>
  <c r="N95"/>
  <c r="L95"/>
  <c r="B38"/>
  <c r="I44"/>
  <c r="O39"/>
  <c r="J54"/>
  <c r="H66"/>
  <c r="H36"/>
  <c r="B2"/>
  <c r="O98"/>
  <c r="H74"/>
  <c r="O77"/>
  <c r="O79"/>
  <c r="N81"/>
  <c r="Q34"/>
  <c r="N64"/>
  <c r="H98"/>
  <c r="I46"/>
  <c r="Q12"/>
  <c r="Q62"/>
  <c r="K9"/>
  <c r="L87"/>
  <c r="J22"/>
  <c r="G52"/>
  <c r="P81"/>
  <c r="N28"/>
  <c r="H76"/>
  <c r="Q10"/>
  <c r="Q11"/>
  <c r="N47"/>
  <c r="G51"/>
  <c r="K19"/>
  <c r="O10"/>
  <c r="O92"/>
  <c r="O72"/>
  <c r="J9"/>
  <c r="I28"/>
  <c r="K96"/>
  <c r="B44"/>
  <c r="G49"/>
  <c r="Q80"/>
  <c r="B83"/>
  <c r="L72"/>
  <c r="P36"/>
  <c r="P85"/>
  <c r="G73"/>
  <c r="P12"/>
  <c r="O32"/>
  <c r="G85"/>
  <c r="O58"/>
  <c r="B92"/>
  <c r="I3"/>
  <c r="Q19"/>
  <c r="G43"/>
  <c r="K31"/>
  <c r="J51"/>
  <c r="K39"/>
  <c r="I66"/>
  <c r="O84"/>
  <c r="I57"/>
  <c r="J81"/>
  <c r="Q98"/>
  <c r="H67"/>
  <c r="O30"/>
  <c r="P29"/>
  <c r="L32"/>
  <c r="Q69"/>
  <c r="I17"/>
  <c r="L59"/>
  <c r="H41"/>
  <c r="Q28"/>
  <c r="O63"/>
  <c r="Q35"/>
  <c r="B30"/>
  <c r="B34"/>
  <c r="Q67"/>
  <c r="J36"/>
  <c r="L35"/>
  <c r="O42"/>
  <c r="O46"/>
  <c r="L81"/>
  <c r="K77"/>
  <c r="L31"/>
  <c r="K69"/>
  <c r="L45"/>
  <c r="J90"/>
  <c r="J25"/>
  <c r="Q91"/>
  <c r="P32"/>
  <c r="H52"/>
  <c r="O12"/>
  <c r="G72"/>
  <c r="P56"/>
  <c r="N48"/>
  <c r="K98"/>
  <c r="H25"/>
  <c r="L37"/>
  <c r="K76"/>
  <c r="O66"/>
  <c r="N21"/>
  <c r="I65"/>
  <c r="O37"/>
  <c r="G69"/>
  <c r="O76"/>
  <c r="K17"/>
  <c r="K75"/>
  <c r="K42"/>
  <c r="J97"/>
  <c r="H93"/>
  <c r="Q72"/>
  <c r="I88"/>
  <c r="P57"/>
  <c r="N89"/>
  <c r="G40"/>
  <c r="H29"/>
  <c r="L58"/>
  <c r="O20"/>
  <c r="P20"/>
  <c r="K45"/>
  <c r="G10"/>
  <c r="G71"/>
  <c r="K40"/>
  <c r="P79"/>
  <c r="P18"/>
  <c r="H17"/>
  <c r="N27"/>
  <c r="I93"/>
  <c r="N26"/>
  <c r="L86"/>
  <c r="L75"/>
  <c r="B75"/>
  <c r="H46"/>
  <c r="K15"/>
  <c r="B14"/>
  <c r="P74"/>
  <c r="I76"/>
  <c r="O50"/>
  <c r="N23"/>
  <c r="L33"/>
  <c r="J52"/>
  <c r="L83"/>
  <c r="I25"/>
  <c r="P75"/>
  <c r="K25"/>
  <c r="N61"/>
  <c r="L42"/>
  <c r="P63"/>
  <c r="I72"/>
  <c r="P42"/>
  <c r="Q33"/>
  <c r="J65"/>
  <c r="Q18"/>
  <c r="O71"/>
  <c r="B40"/>
  <c r="B70"/>
  <c r="O22"/>
  <c r="K38"/>
  <c r="L90"/>
  <c r="H78"/>
  <c r="P65"/>
  <c r="N25"/>
  <c r="N43"/>
  <c r="Q73"/>
  <c r="G65"/>
  <c r="H79"/>
  <c r="J95"/>
  <c r="G79"/>
  <c r="Q90"/>
  <c r="Q37"/>
  <c r="I43"/>
  <c r="K21"/>
  <c r="H30"/>
  <c r="K74"/>
  <c r="P28"/>
  <c r="P26"/>
  <c r="N88"/>
  <c r="B43"/>
  <c r="B88"/>
  <c r="Q31"/>
  <c r="N11"/>
  <c r="N73"/>
  <c r="O21"/>
  <c r="J66"/>
  <c r="K92"/>
  <c r="L53"/>
  <c r="K91"/>
  <c r="L29"/>
  <c r="O43"/>
  <c r="I95"/>
  <c r="Q17"/>
  <c r="Q23"/>
  <c r="G44"/>
  <c r="Q50"/>
  <c r="K14"/>
  <c r="H26"/>
  <c r="B95"/>
  <c r="N36"/>
  <c r="G92"/>
  <c r="L18"/>
  <c r="G8"/>
  <c r="H55"/>
  <c r="G38"/>
  <c r="B90"/>
  <c r="J57"/>
  <c r="P80"/>
  <c r="Q4"/>
  <c r="J38"/>
  <c r="Q8"/>
  <c r="H94"/>
  <c r="N70"/>
  <c r="K20"/>
  <c r="G81"/>
  <c r="G88"/>
  <c r="P24"/>
  <c r="L50"/>
  <c r="J5"/>
  <c r="N34"/>
  <c r="P90"/>
  <c r="L85"/>
  <c r="H82"/>
  <c r="B41"/>
  <c r="G15"/>
  <c r="J14"/>
  <c r="J32"/>
  <c r="L96"/>
  <c r="Q3"/>
  <c r="K16"/>
  <c r="G76"/>
  <c r="I37"/>
  <c r="H97"/>
  <c r="K86"/>
  <c r="N86"/>
  <c r="Q45"/>
  <c r="G53"/>
  <c r="Q20"/>
  <c r="F1"/>
  <c r="G82"/>
  <c r="B12"/>
  <c r="O59"/>
  <c r="L68"/>
  <c r="P37"/>
  <c r="L47"/>
  <c r="J94"/>
  <c r="L73"/>
  <c r="P8"/>
  <c r="G20"/>
  <c r="G2"/>
  <c r="P98"/>
  <c r="B55"/>
  <c r="P66"/>
  <c r="O53"/>
  <c r="Q92"/>
  <c r="G61"/>
  <c r="Q39"/>
  <c r="B37"/>
  <c r="N35"/>
  <c r="I92"/>
  <c r="K22"/>
  <c r="N20"/>
  <c r="H44"/>
  <c r="Q76"/>
  <c r="K33"/>
  <c r="Q61"/>
  <c r="G47"/>
  <c r="H84"/>
  <c r="Q65"/>
  <c r="O4"/>
  <c r="H56"/>
  <c r="Q7"/>
  <c r="B61"/>
  <c r="G59"/>
  <c r="O15"/>
  <c r="I78"/>
  <c r="G55"/>
  <c r="J49"/>
  <c r="I87"/>
  <c r="N45"/>
  <c r="N7"/>
  <c r="B79"/>
  <c r="J80"/>
  <c r="O81"/>
  <c r="G58"/>
  <c r="I49"/>
  <c r="G89"/>
  <c r="B15"/>
  <c r="J37"/>
  <c r="H4"/>
  <c r="N68"/>
  <c r="Q82"/>
  <c r="L39"/>
  <c r="N49"/>
  <c r="O86"/>
  <c r="P87"/>
  <c r="G98"/>
  <c r="B28"/>
  <c r="L10"/>
  <c r="H10"/>
  <c r="Q43"/>
  <c r="N22"/>
  <c r="H59"/>
  <c r="H14"/>
  <c r="L17"/>
  <c r="L88"/>
  <c r="N53"/>
  <c r="Q64"/>
  <c r="N14"/>
  <c r="G23"/>
  <c r="G63"/>
  <c r="N51"/>
  <c r="B11"/>
  <c r="K34"/>
  <c r="O31"/>
  <c r="P22"/>
  <c r="H92"/>
  <c r="O34"/>
  <c r="N87"/>
  <c r="B10"/>
  <c r="K70"/>
  <c r="G9"/>
  <c r="I61"/>
  <c r="N9"/>
  <c r="R9" l="1"/>
  <c r="M61"/>
  <c r="D10"/>
  <c r="E10"/>
  <c r="C10"/>
  <c r="F10"/>
  <c r="R87"/>
  <c r="C11"/>
  <c r="F11"/>
  <c r="E11"/>
  <c r="D11"/>
  <c r="R51"/>
  <c r="R14"/>
  <c r="R53"/>
  <c r="R22"/>
  <c r="D28"/>
  <c r="C28"/>
  <c r="E28"/>
  <c r="F28"/>
  <c r="R49"/>
  <c r="R68"/>
  <c r="F15"/>
  <c r="D15"/>
  <c r="E15"/>
  <c r="C15"/>
  <c r="M49"/>
  <c r="C79"/>
  <c r="D79"/>
  <c r="E79"/>
  <c r="F79"/>
  <c r="R7"/>
  <c r="R45"/>
  <c r="M87"/>
  <c r="M78"/>
  <c r="C61"/>
  <c r="F61"/>
  <c r="E61"/>
  <c r="D61"/>
  <c r="R20"/>
  <c r="M92"/>
  <c r="R35"/>
  <c r="E37"/>
  <c r="D37"/>
  <c r="C37"/>
  <c r="F37"/>
  <c r="F55"/>
  <c r="D55"/>
  <c r="E55"/>
  <c r="C55"/>
  <c r="D12"/>
  <c r="E12"/>
  <c r="F12"/>
  <c r="C12"/>
  <c r="R86"/>
  <c r="M37"/>
  <c r="Q99"/>
  <c r="F41"/>
  <c r="C41"/>
  <c r="E41"/>
  <c r="D41"/>
  <c r="R34"/>
  <c r="R70"/>
  <c r="D90"/>
  <c r="E90"/>
  <c r="F90"/>
  <c r="C90"/>
  <c r="R36"/>
  <c r="C95"/>
  <c r="F95"/>
  <c r="D95"/>
  <c r="E95"/>
  <c r="M95"/>
  <c r="R73"/>
  <c r="R11"/>
  <c r="D88"/>
  <c r="E88"/>
  <c r="C88"/>
  <c r="F88"/>
  <c r="D43"/>
  <c r="C43"/>
  <c r="E43"/>
  <c r="F43"/>
  <c r="R88"/>
  <c r="M43"/>
  <c r="R43"/>
  <c r="R25"/>
  <c r="F70"/>
  <c r="D70"/>
  <c r="C70"/>
  <c r="E70"/>
  <c r="C40"/>
  <c r="E40"/>
  <c r="D40"/>
  <c r="F40"/>
  <c r="M72"/>
  <c r="R61"/>
  <c r="M25"/>
  <c r="R23"/>
  <c r="M76"/>
  <c r="F14"/>
  <c r="C14"/>
  <c r="E14"/>
  <c r="D14"/>
  <c r="C75"/>
  <c r="D75"/>
  <c r="E75"/>
  <c r="F75"/>
  <c r="R26"/>
  <c r="M93"/>
  <c r="R27"/>
  <c r="R89"/>
  <c r="M88"/>
  <c r="M65"/>
  <c r="R21"/>
  <c r="R48"/>
  <c r="D34"/>
  <c r="C34"/>
  <c r="F34"/>
  <c r="E34"/>
  <c r="C30"/>
  <c r="F30"/>
  <c r="E30"/>
  <c r="D30"/>
  <c r="M17"/>
  <c r="M57"/>
  <c r="M66"/>
  <c r="I99"/>
  <c r="M3"/>
  <c r="F92"/>
  <c r="C92"/>
  <c r="D92"/>
  <c r="E92"/>
  <c r="C83"/>
  <c r="E83"/>
  <c r="D83"/>
  <c r="F83"/>
  <c r="C44"/>
  <c r="F44"/>
  <c r="D44"/>
  <c r="E44"/>
  <c r="M28"/>
  <c r="R47"/>
  <c r="R28"/>
  <c r="M46"/>
  <c r="R64"/>
  <c r="R81"/>
  <c r="M44"/>
  <c r="F38"/>
  <c r="C38"/>
  <c r="E38"/>
  <c r="D38"/>
  <c r="R95"/>
  <c r="R98"/>
  <c r="R78"/>
  <c r="M34"/>
  <c r="R3"/>
  <c r="N99"/>
  <c r="F57"/>
  <c r="E57"/>
  <c r="D57"/>
  <c r="C57"/>
  <c r="R44"/>
  <c r="R12"/>
  <c r="M23"/>
  <c r="C98"/>
  <c r="E98"/>
  <c r="F98"/>
  <c r="D98"/>
  <c r="M74"/>
  <c r="D76"/>
  <c r="F76"/>
  <c r="E76"/>
  <c r="C76"/>
  <c r="M80"/>
  <c r="F94"/>
  <c r="C94"/>
  <c r="E94"/>
  <c r="D94"/>
  <c r="M54"/>
  <c r="R37"/>
  <c r="R33"/>
  <c r="C71"/>
  <c r="D71"/>
  <c r="F71"/>
  <c r="E71"/>
  <c r="M85"/>
  <c r="R39"/>
  <c r="M20"/>
  <c r="R83"/>
  <c r="F97"/>
  <c r="C97"/>
  <c r="E97"/>
  <c r="D97"/>
  <c r="M18"/>
  <c r="M98"/>
  <c r="R72"/>
  <c r="M82"/>
  <c r="G99"/>
  <c r="R5"/>
  <c r="R63"/>
  <c r="C17"/>
  <c r="F17"/>
  <c r="E17"/>
  <c r="D17"/>
  <c r="E66"/>
  <c r="C66"/>
  <c r="F66"/>
  <c r="D66"/>
  <c r="M12"/>
  <c r="R38"/>
  <c r="R94"/>
  <c r="M81"/>
  <c r="M59"/>
  <c r="E20"/>
  <c r="D20"/>
  <c r="C20"/>
  <c r="F20"/>
  <c r="F8"/>
  <c r="D8"/>
  <c r="E8"/>
  <c r="C8"/>
  <c r="M32"/>
  <c r="M77"/>
  <c r="R19"/>
  <c r="R96"/>
  <c r="R32"/>
  <c r="M19"/>
  <c r="M53"/>
  <c r="F59"/>
  <c r="E59"/>
  <c r="D59"/>
  <c r="C59"/>
  <c r="M5"/>
  <c r="M58"/>
  <c r="C3"/>
  <c r="D3"/>
  <c r="B99"/>
  <c r="F3"/>
  <c r="E3"/>
  <c r="M96"/>
  <c r="R24"/>
  <c r="D56"/>
  <c r="E56"/>
  <c r="C56"/>
  <c r="F56"/>
  <c r="D86"/>
  <c r="F86"/>
  <c r="C86"/>
  <c r="E86"/>
  <c r="R67"/>
  <c r="R77"/>
  <c r="C63"/>
  <c r="D63"/>
  <c r="F63"/>
  <c r="E63"/>
  <c r="E29"/>
  <c r="F29"/>
  <c r="D29"/>
  <c r="C29"/>
  <c r="M67"/>
  <c r="M79"/>
  <c r="E47"/>
  <c r="F47"/>
  <c r="C47"/>
  <c r="D47"/>
  <c r="M21"/>
  <c r="M89"/>
  <c r="L99"/>
  <c r="D93"/>
  <c r="F93"/>
  <c r="E93"/>
  <c r="C93"/>
  <c r="M6"/>
  <c r="E22"/>
  <c r="C22"/>
  <c r="D22"/>
  <c r="F22"/>
  <c r="R15"/>
  <c r="R30"/>
  <c r="R6"/>
  <c r="M52"/>
  <c r="M10"/>
  <c r="F50"/>
  <c r="E50"/>
  <c r="C50"/>
  <c r="D50"/>
  <c r="M30"/>
  <c r="M42"/>
  <c r="F45"/>
  <c r="D45"/>
  <c r="E45"/>
  <c r="C45"/>
  <c r="M13"/>
  <c r="R85"/>
  <c r="M38"/>
  <c r="R17"/>
  <c r="M84"/>
  <c r="R56"/>
  <c r="M16"/>
  <c r="M56"/>
  <c r="M33"/>
  <c r="R74"/>
  <c r="D19"/>
  <c r="C19"/>
  <c r="F19"/>
  <c r="E19"/>
  <c r="M55"/>
  <c r="M63"/>
  <c r="R4"/>
  <c r="M22"/>
  <c r="R79"/>
  <c r="F32"/>
  <c r="C32"/>
  <c r="E32"/>
  <c r="D32"/>
  <c r="C85"/>
  <c r="F85"/>
  <c r="D85"/>
  <c r="E85"/>
  <c r="R97"/>
  <c r="M60"/>
  <c r="M69"/>
  <c r="M4"/>
  <c r="F7"/>
  <c r="E7"/>
  <c r="C7"/>
  <c r="D7"/>
  <c r="M90"/>
  <c r="M26"/>
  <c r="R69"/>
  <c r="D51"/>
  <c r="F51"/>
  <c r="C51"/>
  <c r="E51"/>
  <c r="R60"/>
  <c r="F77"/>
  <c r="E77"/>
  <c r="D77"/>
  <c r="C77"/>
  <c r="F89"/>
  <c r="D89"/>
  <c r="E89"/>
  <c r="C89"/>
  <c r="M50"/>
  <c r="R76"/>
  <c r="F9"/>
  <c r="D9"/>
  <c r="E9"/>
  <c r="C9"/>
  <c r="R58"/>
  <c r="M29"/>
  <c r="J99"/>
  <c r="M39"/>
  <c r="R65"/>
  <c r="F24"/>
  <c r="D24"/>
  <c r="C24"/>
  <c r="E24"/>
  <c r="M91"/>
  <c r="R91"/>
  <c r="E18"/>
  <c r="C18"/>
  <c r="D18"/>
  <c r="F18"/>
  <c r="M14"/>
  <c r="C16"/>
  <c r="F16"/>
  <c r="D16"/>
  <c r="E16"/>
  <c r="D78"/>
  <c r="F78"/>
  <c r="C78"/>
  <c r="E78"/>
  <c r="C73"/>
  <c r="F73"/>
  <c r="D73"/>
  <c r="E73"/>
  <c r="D49"/>
  <c r="F49"/>
  <c r="C49"/>
  <c r="E49"/>
  <c r="D60"/>
  <c r="F60"/>
  <c r="E60"/>
  <c r="C60"/>
  <c r="E5"/>
  <c r="F5"/>
  <c r="C5"/>
  <c r="D5"/>
  <c r="C36"/>
  <c r="F36"/>
  <c r="E36"/>
  <c r="D36"/>
  <c r="M27"/>
  <c r="M31"/>
  <c r="F25"/>
  <c r="E25"/>
  <c r="C25"/>
  <c r="D25"/>
  <c r="M73"/>
  <c r="R92"/>
  <c r="R31"/>
  <c r="R93"/>
  <c r="C80"/>
  <c r="D80"/>
  <c r="F80"/>
  <c r="E80"/>
  <c r="R71"/>
  <c r="M11"/>
  <c r="R62"/>
  <c r="R59"/>
  <c r="R41"/>
  <c r="F42"/>
  <c r="D42"/>
  <c r="E42"/>
  <c r="C42"/>
  <c r="R40"/>
  <c r="F65"/>
  <c r="C65"/>
  <c r="E65"/>
  <c r="D65"/>
  <c r="M97"/>
  <c r="M47"/>
  <c r="D62"/>
  <c r="E62"/>
  <c r="C62"/>
  <c r="F62"/>
  <c r="F39"/>
  <c r="D39"/>
  <c r="C39"/>
  <c r="E39"/>
  <c r="E74"/>
  <c r="D74"/>
  <c r="C74"/>
  <c r="F74"/>
  <c r="R55"/>
  <c r="E69"/>
  <c r="C69"/>
  <c r="F69"/>
  <c r="D69"/>
  <c r="R54"/>
  <c r="O99"/>
  <c r="R29"/>
  <c r="D13"/>
  <c r="F13"/>
  <c r="E13"/>
  <c r="C13"/>
  <c r="D82"/>
  <c r="C82"/>
  <c r="F82"/>
  <c r="E82"/>
  <c r="M24"/>
  <c r="M75"/>
  <c r="R13"/>
  <c r="D91"/>
  <c r="C91"/>
  <c r="E91"/>
  <c r="F91"/>
  <c r="R18"/>
  <c r="F58"/>
  <c r="D58"/>
  <c r="C58"/>
  <c r="E58"/>
  <c r="R80"/>
  <c r="F81"/>
  <c r="E81"/>
  <c r="C81"/>
  <c r="D81"/>
  <c r="F6"/>
  <c r="D6"/>
  <c r="E6"/>
  <c r="C6"/>
  <c r="D21"/>
  <c r="C21"/>
  <c r="F21"/>
  <c r="E21"/>
  <c r="D54"/>
  <c r="C54"/>
  <c r="E54"/>
  <c r="F54"/>
  <c r="M48"/>
  <c r="R42"/>
  <c r="R8"/>
  <c r="C48"/>
  <c r="D48"/>
  <c r="F48"/>
  <c r="E48"/>
  <c r="E4"/>
  <c r="F4"/>
  <c r="D4"/>
  <c r="C4"/>
  <c r="R57"/>
  <c r="M62"/>
  <c r="D53"/>
  <c r="F53"/>
  <c r="C53"/>
  <c r="E53"/>
  <c r="C87"/>
  <c r="D87"/>
  <c r="F87"/>
  <c r="E87"/>
  <c r="R66"/>
  <c r="F46"/>
  <c r="D46"/>
  <c r="E46"/>
  <c r="C46"/>
  <c r="F27"/>
  <c r="E27"/>
  <c r="C27"/>
  <c r="D27"/>
  <c r="C35"/>
  <c r="E35"/>
  <c r="F35"/>
  <c r="D35"/>
  <c r="R52"/>
  <c r="E52"/>
  <c r="F52"/>
  <c r="D52"/>
  <c r="C52"/>
  <c r="C67"/>
  <c r="F67"/>
  <c r="E67"/>
  <c r="D67"/>
  <c r="P99"/>
  <c r="M40"/>
  <c r="R16"/>
  <c r="M51"/>
  <c r="M41"/>
  <c r="F31"/>
  <c r="C31"/>
  <c r="E31"/>
  <c r="D31"/>
  <c r="D33"/>
  <c r="C33"/>
  <c r="E33"/>
  <c r="F33"/>
  <c r="E26"/>
  <c r="F26"/>
  <c r="D26"/>
  <c r="C26"/>
  <c r="R84"/>
  <c r="M8"/>
  <c r="M86"/>
  <c r="M35"/>
  <c r="M94"/>
  <c r="C64"/>
  <c r="D64"/>
  <c r="E64"/>
  <c r="F64"/>
  <c r="R82"/>
  <c r="R90"/>
  <c r="H99"/>
  <c r="M45"/>
  <c r="R10"/>
  <c r="F84"/>
  <c r="D84"/>
  <c r="E84"/>
  <c r="C84"/>
  <c r="D72"/>
  <c r="C72"/>
  <c r="E72"/>
  <c r="F72"/>
  <c r="M70"/>
  <c r="E23"/>
  <c r="F23"/>
  <c r="C23"/>
  <c r="D23"/>
  <c r="R46"/>
  <c r="R75"/>
  <c r="M64"/>
  <c r="M68"/>
  <c r="M9"/>
  <c r="M83"/>
  <c r="K99"/>
  <c r="E68"/>
  <c r="C68"/>
  <c r="D68"/>
  <c r="F68"/>
  <c r="R50"/>
  <c r="M7"/>
  <c r="M15"/>
  <c r="M71"/>
  <c r="M36"/>
  <c r="D96"/>
  <c r="C96"/>
  <c r="E96"/>
  <c r="F96"/>
  <c r="T13" i="73"/>
  <c r="S14"/>
  <c r="D14" i="28" s="1"/>
  <c r="R14" i="73"/>
  <c r="D14" i="29" s="1"/>
  <c r="P14" i="73"/>
  <c r="D14" i="24" s="1"/>
  <c r="Q14" i="73"/>
  <c r="D14" i="26" s="1"/>
  <c r="K12" i="65"/>
  <c r="F99" i="78" l="1"/>
  <c r="D99"/>
  <c r="C99"/>
  <c r="E99"/>
  <c r="R99"/>
  <c r="M99"/>
  <c r="T14" i="73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63"/>
  <c r="DB37"/>
  <c r="DB33"/>
  <c r="DB29"/>
  <c r="DB25"/>
  <c r="BM62"/>
  <c r="AY70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BT28"/>
  <c r="AR32"/>
  <c r="DF32" s="1"/>
  <c r="B32" i="40" s="1"/>
  <c r="BF32" i="54"/>
  <c r="BT32"/>
  <c r="DJ32" s="1"/>
  <c r="F32" i="40" s="1"/>
  <c r="BM40" i="54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DJ70" s="1"/>
  <c r="F70" i="40" s="1"/>
  <c r="CG79" i="54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DH80" s="1"/>
  <c r="D80" i="40" s="1"/>
  <c r="BB99" i="54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DH20" s="1"/>
  <c r="D20" i="40" s="1"/>
  <c r="BM20" i="54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DG60" s="1"/>
  <c r="C60" i="40" s="1"/>
  <c r="CM63" i="54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DH5" s="1"/>
  <c r="D5" i="40" s="1"/>
  <c r="BT5" i="54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J35" s="1"/>
  <c r="F35" i="40" s="1"/>
  <c r="DA36" i="54"/>
  <c r="BT38"/>
  <c r="BT41"/>
  <c r="BT43"/>
  <c r="DA44"/>
  <c r="BT48"/>
  <c r="DJ48" s="1"/>
  <c r="F48" i="40" s="1"/>
  <c r="BT51" i="54"/>
  <c r="DJ51" s="1"/>
  <c r="F51" i="40" s="1"/>
  <c r="BT52" i="54"/>
  <c r="DJ52" s="1"/>
  <c r="F52" i="40" s="1"/>
  <c r="CZ53" i="54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J90" s="1"/>
  <c r="F90" i="40" s="1"/>
  <c r="DB91" i="54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BT44"/>
  <c r="DJ44" s="1"/>
  <c r="F44" i="40" s="1"/>
  <c r="BT49" i="54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CZ69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DI36" s="1"/>
  <c r="E36" i="40" s="1"/>
  <c r="BM44" i="5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BM97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BM65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DI28" s="1"/>
  <c r="E28" i="40" s="1"/>
  <c r="BM32" i="54"/>
  <c r="BM37"/>
  <c r="DI37" s="1"/>
  <c r="E37" i="40" s="1"/>
  <c r="BM39" i="54"/>
  <c r="DI39" s="1"/>
  <c r="E39" i="40" s="1"/>
  <c r="BM45" i="54"/>
  <c r="BM50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BF92"/>
  <c r="DJ92"/>
  <c r="F92" i="40" s="1"/>
  <c r="BF97" i="54"/>
  <c r="DH97" s="1"/>
  <c r="D97" i="40" s="1"/>
  <c r="BF17" i="54"/>
  <c r="DH17" s="1"/>
  <c r="D17" i="40" s="1"/>
  <c r="BF30" i="54"/>
  <c r="BF49"/>
  <c r="BF4"/>
  <c r="BF6"/>
  <c r="DI6"/>
  <c r="E6" i="40" s="1"/>
  <c r="BF8" i="54"/>
  <c r="DH8" s="1"/>
  <c r="D8" i="40" s="1"/>
  <c r="BF10" i="54"/>
  <c r="BF25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BF69" i="54"/>
  <c r="DI69"/>
  <c r="E69" i="40" s="1"/>
  <c r="BF77" i="54"/>
  <c r="DH77" s="1"/>
  <c r="D77" i="40" s="1"/>
  <c r="BF79" i="54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AY19"/>
  <c r="AY29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AY48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AY79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CE77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H16"/>
  <c r="D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5"/>
  <c r="C5" i="40" s="1"/>
  <c r="DG7" i="54"/>
  <c r="C7" i="40" s="1"/>
  <c r="DG8" i="54"/>
  <c r="C8" i="40" s="1"/>
  <c r="AR17" i="54"/>
  <c r="DF17" s="1"/>
  <c r="B17" i="40" s="1"/>
  <c r="DG17" i="54"/>
  <c r="C17" i="40" s="1"/>
  <c r="AR20" i="54"/>
  <c r="DF20" s="1"/>
  <c r="B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G32" i="54"/>
  <c r="C32" i="40" s="1"/>
  <c r="DI32" i="54"/>
  <c r="E32" i="40" s="1"/>
  <c r="AR36" i="54"/>
  <c r="DF36" s="1"/>
  <c r="B36" i="40" s="1"/>
  <c r="DH36" i="54"/>
  <c r="D36" i="40" s="1"/>
  <c r="DJ36" i="54"/>
  <c r="F36" i="40" s="1"/>
  <c r="DG51" i="54"/>
  <c r="C51" i="40" s="1"/>
  <c r="DG52" i="54"/>
  <c r="DG54"/>
  <c r="BX54"/>
  <c r="DG55"/>
  <c r="C55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AR37" i="54"/>
  <c r="DF37" s="1"/>
  <c r="B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AR84" i="54"/>
  <c r="DF84" s="1"/>
  <c r="B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42"/>
  <c r="CW34"/>
  <c r="CW16"/>
  <c r="CP42"/>
  <c r="CP44"/>
  <c r="CP11"/>
  <c r="CB2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C3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H29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Q29"/>
  <c r="E29" i="63" s="1"/>
  <c r="AL29" i="14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1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8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C84" i="28" l="1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AD98" s="1"/>
  <c r="T99" i="52"/>
  <c r="O95" i="63"/>
  <c r="G95" i="61"/>
  <c r="V95" s="1"/>
  <c r="G96"/>
  <c r="V96" s="1"/>
  <c r="G96" i="63"/>
  <c r="O96" i="62"/>
  <c r="V96"/>
  <c r="G95"/>
  <c r="V96" i="63"/>
  <c r="O96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M99" i="26" l="1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<sst xmlns="http://schemas.openxmlformats.org/spreadsheetml/2006/main" count="9006" uniqueCount="576">
  <si>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</si>
  <si>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</si>
  <si>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</si>
  <si>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</si>
  <si>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</si>
  <si>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</si>
  <si>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</si>
  <si>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</si>
  <si>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</si>
  <si>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</si>
  <si>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</si>
  <si>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</si>
  <si>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</si>
  <si>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</si>
  <si>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</si>
  <si>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</si>
  <si>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</si>
  <si>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</si>
  <si>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</si>
  <si>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</si>
  <si>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</si>
  <si>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</si>
  <si>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</si>
  <si>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</si>
  <si>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</si>
  <si>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</si>
  <si>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</si>
  <si>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</si>
  <si>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</si>
  <si>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</si>
  <si>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</si>
  <si>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</si>
  <si>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</si>
  <si>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</si>
  <si>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</si>
  <si>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</si>
  <si>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</si>
  <si>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</si>
  <si>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</si>
  <si>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</si>
  <si>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</si>
  <si>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</si>
  <si>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</si>
  <si>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</si>
  <si>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</si>
  <si>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</si>
  <si>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</si>
  <si>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</si>
  <si>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</si>
  <si>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</si>
  <si>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</si>
  <si>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</si>
  <si>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</si>
  <si>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</si>
  <si>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</si>
  <si>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</si>
  <si>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</si>
  <si>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</si>
  <si>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</si>
  <si>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</si>
  <si>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</si>
  <si>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</si>
  <si>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</si>
  <si>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</si>
  <si>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</si>
  <si>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</si>
  <si>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</si>
  <si>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</si>
  <si>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</si>
  <si>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</si>
  <si>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</si>
  <si>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</si>
  <si>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</si>
  <si>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</si>
  <si>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</si>
  <si>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</si>
  <si>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</si>
  <si>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</si>
  <si>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</si>
  <si>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</si>
  <si>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</si>
  <si>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</si>
  <si>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</si>
  <si>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</si>
  <si>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</si>
  <si>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</si>
  <si>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</si>
  <si>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</si>
  <si>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</si>
  <si>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</si>
  <si>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</si>
  <si>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</si>
  <si>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</si>
  <si>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</si>
  <si>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</si>
  <si>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</si>
  <si>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</si>
  <si>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</si>
  <si>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</si>
  <si>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</si>
  <si>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</si>
  <si>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</si>
  <si>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</si>
  <si>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</si>
  <si>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</si>
  <si>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</si>
  <si>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</si>
  <si>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</si>
  <si>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</si>
  <si>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</si>
  <si>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</si>
  <si>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</si>
  <si>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</si>
  <si>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</si>
  <si>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</si>
  <si>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</si>
  <si>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</si>
  <si>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</si>
  <si>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</si>
  <si>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</si>
  <si>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</si>
  <si>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</si>
  <si>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</si>
  <si>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</si>
  <si>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</si>
  <si>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</si>
  <si>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</si>
  <si>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</si>
  <si>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</si>
  <si>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</si>
  <si>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</si>
  <si>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</si>
  <si>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</si>
  <si>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</si>
  <si>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</si>
  <si>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</si>
  <si>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</si>
  <si>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</si>
  <si>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</si>
  <si>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</si>
  <si>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</si>
  <si>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</si>
  <si>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</si>
  <si>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</si>
  <si>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</si>
  <si>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</si>
  <si>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</si>
  <si>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</si>
  <si>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</si>
  <si>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</si>
  <si>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</si>
  <si>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</si>
  <si>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</si>
  <si>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</si>
  <si>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</si>
  <si>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</si>
  <si>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</si>
  <si>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</si>
  <si>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</si>
  <si>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</si>
  <si>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</si>
  <si>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</si>
  <si>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</si>
  <si>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</si>
  <si>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</si>
  <si>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</si>
  <si>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</si>
  <si>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</si>
  <si>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</si>
  <si>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</si>
  <si>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</si>
  <si>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</si>
  <si>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</si>
  <si>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</si>
  <si>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</si>
  <si>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</si>
  <si>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</si>
  <si>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</si>
  <si>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</si>
  <si>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</si>
  <si>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</si>
  <si>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</si>
  <si>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</si>
  <si>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</si>
  <si>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</si>
  <si>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</si>
  <si>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</si>
  <si>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</si>
  <si>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</si>
  <si>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</si>
  <si>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</si>
  <si>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</si>
  <si>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</si>
  <si>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</si>
  <si>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</si>
  <si>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</si>
  <si>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</si>
  <si>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</si>
  <si>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</si>
  <si>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</si>
  <si>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</si>
  <si>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</si>
  <si>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</si>
  <si>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</si>
  <si>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</si>
  <si>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</si>
  <si>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</si>
  <si>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</si>
  <si>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</si>
  <si>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</si>
  <si>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</si>
  <si>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</si>
  <si>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</si>
  <si>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</si>
  <si>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</si>
  <si>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</si>
  <si>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</si>
  <si>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</si>
  <si>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</si>
  <si>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</si>
  <si>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</si>
  <si>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</si>
  <si>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</si>
  <si>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</si>
  <si>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</si>
  <si>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</si>
  <si>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</si>
  <si>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</si>
  <si>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</si>
  <si>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</si>
  <si>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</si>
  <si>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</si>
  <si>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</si>
  <si>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</si>
  <si>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</si>
  <si>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</si>
  <si>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</si>
  <si>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</si>
  <si>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</si>
  <si>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</si>
  <si>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</si>
  <si>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</si>
  <si>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</si>
  <si>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</si>
  <si>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</si>
  <si>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</si>
  <si>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</si>
  <si>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</si>
  <si>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</si>
  <si>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</si>
  <si>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</si>
  <si>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</si>
  <si>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</si>
  <si>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</si>
  <si>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</si>
  <si>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</si>
  <si>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</si>
  <si>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</si>
  <si>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</si>
  <si>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</si>
  <si>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</si>
  <si>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</si>
  <si>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</si>
  <si>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</si>
  <si>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</si>
  <si>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</si>
  <si>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</si>
  <si>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</si>
  <si>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</si>
  <si>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</si>
  <si>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</si>
  <si>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</si>
  <si>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</si>
  <si>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</si>
  <si>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</si>
  <si>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</si>
  <si>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</si>
  <si>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</si>
  <si>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</si>
  <si>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</si>
  <si>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</si>
  <si>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</si>
  <si>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</si>
  <si>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</si>
  <si>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</si>
  <si>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</si>
  <si>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</si>
  <si>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</si>
  <si>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</si>
  <si>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</si>
  <si>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</si>
  <si>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</si>
  <si>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</si>
  <si>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</si>
  <si>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</si>
  <si>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</si>
  <si>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</si>
  <si>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</si>
  <si>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</si>
  <si>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</si>
  <si>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</si>
  <si>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</si>
  <si>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</si>
  <si>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</si>
  <si>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</si>
  <si>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</si>
  <si>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</si>
  <si>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</si>
  <si>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</si>
  <si>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</si>
  <si>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</si>
  <si>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</si>
  <si>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</si>
  <si>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</si>
  <si>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</si>
  <si>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</si>
  <si>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</si>
  <si>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</si>
  <si>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</si>
  <si>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</si>
  <si>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</si>
  <si>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</si>
  <si>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</si>
  <si>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</si>
  <si>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</si>
  <si>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</si>
  <si>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</si>
  <si>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</si>
  <si>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</si>
  <si>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</si>
  <si>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</si>
  <si>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</si>
  <si>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</si>
  <si>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</si>
  <si>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</si>
  <si>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</si>
  <si>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</si>
  <si>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</si>
  <si>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</si>
  <si>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</si>
  <si>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</si>
  <si>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</si>
  <si>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</si>
  <si>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</si>
  <si>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</si>
  <si>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</si>
  <si>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</si>
  <si>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</si>
  <si>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</si>
  <si>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</si>
  <si>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</si>
  <si>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</si>
  <si>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</si>
  <si>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</si>
  <si>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</si>
  <si>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</si>
  <si>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</si>
  <si>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</si>
  <si>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</si>
  <si>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</si>
  <si>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</si>
  <si>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</si>
  <si>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</si>
  <si>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</si>
  <si>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</si>
  <si>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</si>
  <si>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</si>
  <si>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</si>
  <si>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</si>
  <si>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</si>
  <si>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</si>
  <si>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</si>
  <si>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</si>
  <si>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</si>
  <si>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</si>
  <si>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</si>
  <si>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</si>
  <si>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</si>
  <si>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</si>
  <si>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</si>
  <si>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</si>
  <si>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</si>
  <si>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</si>
  <si>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</si>
  <si>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</si>
  <si>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</si>
  <si>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</si>
  <si>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</si>
  <si>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</si>
  <si>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</si>
  <si>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</si>
  <si>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</si>
  <si>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</si>
  <si>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</si>
  <si>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</si>
  <si>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</si>
  <si>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</si>
  <si>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</si>
  <si>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</si>
  <si>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</si>
  <si>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</si>
  <si>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</si>
  <si>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</si>
  <si>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</si>
  <si>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</si>
  <si>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</si>
  <si>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</si>
  <si>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</si>
  <si>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</si>
  <si>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</si>
  <si>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</si>
  <si>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</si>
  <si>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</si>
  <si>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</si>
  <si>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</si>
  <si>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</si>
  <si>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</si>
  <si>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</si>
  <si>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</si>
  <si>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</si>
  <si>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</si>
  <si>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</si>
  <si>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</si>
  <si>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</si>
  <si>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</si>
  <si>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</si>
  <si>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</si>
  <si>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</si>
  <si>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</si>
  <si>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</si>
  <si>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</si>
  <si>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</si>
  <si>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</si>
  <si>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</si>
  <si>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</si>
  <si>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</si>
  <si>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</si>
  <si>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</si>
  <si>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</si>
  <si>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</si>
  <si>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</si>
  <si>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</si>
  <si>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</si>
  <si>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</si>
  <si>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</si>
  <si>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</si>
  <si>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</si>
  <si>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</si>
  <si>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</si>
  <si>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</si>
  <si>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</si>
  <si>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</si>
  <si>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</si>
  <si>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</si>
  <si>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</si>
  <si>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</si>
  <si>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</si>
  <si>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</si>
  <si>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</si>
  <si>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</si>
  <si>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</si>
  <si>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</si>
  <si>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</si>
  <si>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</si>
  <si>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</si>
  <si>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</si>
  <si>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</si>
  <si>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</si>
  <si>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</si>
  <si>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</si>
  <si>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</si>
  <si>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</si>
  <si>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</si>
  <si>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</si>
  <si>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</si>
  <si>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</si>
  <si>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</si>
  <si>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</si>
  <si>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</si>
  <si>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</si>
  <si>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</si>
  <si>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</si>
  <si>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</si>
  <si>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</si>
  <si>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</si>
  <si>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</si>
  <si>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</si>
  <si>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</si>
  <si>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</si>
  <si>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</si>
  <si>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</si>
  <si>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</si>
  <si>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</si>
  <si>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</si>
  <si>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</si>
  <si>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</si>
  <si>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</si>
  <si>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</si>
  <si>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</si>
  <si>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</si>
  <si>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</si>
  <si>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</si>
  <si>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</si>
  <si>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</si>
  <si>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</si>
  <si>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</si>
  <si>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</si>
  <si>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</si>
  <si>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</si>
  <si>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</si>
  <si>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</si>
  <si>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</si>
  <si>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</si>
  <si>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</si>
  <si>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</si>
  <si>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</si>
  <si>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</si>
  <si>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</si>
  <si>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</si>
  <si>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</si>
  <si>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</si>
  <si>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</si>
  <si>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</si>
  <si>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</si>
  <si>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</si>
  <si>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HPX Purchase</t>
  </si>
  <si>
    <t>HPX    Sale</t>
  </si>
  <si>
    <t>BSES Rajdhani Power Ltd</t>
  </si>
  <si>
    <t>48IS2023/12/20</t>
  </si>
  <si>
    <t>HP</t>
  </si>
  <si>
    <t>NR/2023/17525/A</t>
  </si>
  <si>
    <t>GOA_Beneficiary</t>
  </si>
  <si>
    <t>WR/2023/20256/A/2000</t>
  </si>
  <si>
    <t>WR/2023/20577/A/1997</t>
  </si>
  <si>
    <t>AEML</t>
  </si>
  <si>
    <t>WR/2023/19446/A</t>
  </si>
  <si>
    <t>SOLAPUR_SOLAR</t>
  </si>
  <si>
    <t>NR/2023/18174/C</t>
  </si>
  <si>
    <t>Arunachal_Ben</t>
  </si>
  <si>
    <t>NER/2023/1756/C</t>
  </si>
  <si>
    <t>RUVNL</t>
  </si>
  <si>
    <t>NR/2023/17270/A</t>
  </si>
  <si>
    <t>ITCWIND</t>
  </si>
  <si>
    <t>NR/2023/18074/A/1891</t>
  </si>
  <si>
    <t>BSHP</t>
  </si>
  <si>
    <t>NR/2023/18105/A/1900</t>
  </si>
  <si>
    <t>CHANJUII</t>
  </si>
  <si>
    <t>NR/2023/18173/C</t>
  </si>
  <si>
    <t>SNJSUGARLTDAP</t>
  </si>
  <si>
    <t>NR/2023/18062/A/1902</t>
  </si>
  <si>
    <t>BCMLB001</t>
  </si>
  <si>
    <t>NR/20122023/29022024/IEX_LDC_231218_00501</t>
  </si>
  <si>
    <t>NR/16122023/22122023/HP-20</t>
  </si>
  <si>
    <t>SDKSM</t>
  </si>
  <si>
    <t>NR/20122023/31122023/HPX-GTAMLDCRA-141223-05421</t>
  </si>
  <si>
    <t>NR/16122023/22122023/HP-16</t>
  </si>
  <si>
    <t>BCMLUH</t>
  </si>
  <si>
    <t>NR/20122023/29022024/IEX_LDC_231218_00502</t>
  </si>
  <si>
    <t>NSPLN MP</t>
  </si>
  <si>
    <t>NR/20122023/31122023/HPX-GTAMLDCRA-141223-05422</t>
  </si>
  <si>
    <t>SBSRPC11PL_BKN</t>
  </si>
  <si>
    <t>NR/01102023/02012046/L_NR_2021_17</t>
  </si>
  <si>
    <t>KSEB</t>
  </si>
  <si>
    <t>SR/01122023/31122023/BYPL_KSEB_DEC23</t>
  </si>
  <si>
    <t>RSRPL_BKN</t>
  </si>
  <si>
    <t>NR/20122023/20122023/SJVN20122023NR1304</t>
  </si>
  <si>
    <t>NR/20122023/20122023/SJVN20122023NR1303</t>
  </si>
  <si>
    <t>JHABUA_IPP</t>
  </si>
  <si>
    <t>NR/20122023/20122023/DD20231220NR21846</t>
  </si>
  <si>
    <t>UTTARAKHAND</t>
  </si>
  <si>
    <t>NR/01122023/31122023/5412UPCL/CE(Comm)/SE/Banking dt. 17.11.2023</t>
  </si>
  <si>
    <t>PX</t>
  </si>
  <si>
    <t>DELHI</t>
  </si>
  <si>
    <t>Column1</t>
  </si>
  <si>
    <t>DELHI-PX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</si>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</sst>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7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36.53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36.53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37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37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37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37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37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37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1030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1030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1030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1030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1030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1030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1030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1030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1030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1030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1030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1030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1030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1030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1030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1030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1030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1030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1030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1030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1030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1030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1030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1030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1030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1030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1030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1030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1030</v>
          </cell>
          <cell r="G33">
            <v>0</v>
          </cell>
          <cell r="J33">
            <v>315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1030</v>
          </cell>
          <cell r="G34">
            <v>0</v>
          </cell>
          <cell r="J34">
            <v>315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1030</v>
          </cell>
          <cell r="G35">
            <v>0</v>
          </cell>
          <cell r="J35">
            <v>315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1030</v>
          </cell>
          <cell r="G36">
            <v>0</v>
          </cell>
          <cell r="J36">
            <v>315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1030</v>
          </cell>
          <cell r="G37">
            <v>0</v>
          </cell>
          <cell r="J37">
            <v>315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1030</v>
          </cell>
          <cell r="G38">
            <v>0</v>
          </cell>
          <cell r="J38">
            <v>315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1030</v>
          </cell>
          <cell r="G39">
            <v>0</v>
          </cell>
          <cell r="J39">
            <v>315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1030</v>
          </cell>
          <cell r="G40">
            <v>0</v>
          </cell>
          <cell r="J40">
            <v>315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1030</v>
          </cell>
          <cell r="G41">
            <v>0</v>
          </cell>
          <cell r="J41">
            <v>315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1030</v>
          </cell>
          <cell r="G42">
            <v>0</v>
          </cell>
          <cell r="J42">
            <v>315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1030</v>
          </cell>
          <cell r="G43">
            <v>0</v>
          </cell>
          <cell r="J43">
            <v>306.21600000000001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1030</v>
          </cell>
          <cell r="G44">
            <v>0</v>
          </cell>
          <cell r="J44">
            <v>306.21600000000001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1030</v>
          </cell>
          <cell r="G45">
            <v>0</v>
          </cell>
          <cell r="J45">
            <v>306.21600000000001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1030</v>
          </cell>
          <cell r="G46">
            <v>0</v>
          </cell>
          <cell r="J46">
            <v>306.21600000000001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1030</v>
          </cell>
          <cell r="G47">
            <v>0</v>
          </cell>
          <cell r="J47">
            <v>306.21600000000001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1030</v>
          </cell>
          <cell r="G48">
            <v>0</v>
          </cell>
          <cell r="J48">
            <v>306.21600000000001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1030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1030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1030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1030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1010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1010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1010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1010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1010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1010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1010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1010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1010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1010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1010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1010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1010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1010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1010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1010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1010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1010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1010</v>
          </cell>
          <cell r="G71">
            <v>0</v>
          </cell>
          <cell r="J71">
            <v>315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1010</v>
          </cell>
          <cell r="G72">
            <v>0</v>
          </cell>
          <cell r="J72">
            <v>315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1010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1010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1010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1010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1030</v>
          </cell>
          <cell r="G77">
            <v>0</v>
          </cell>
          <cell r="J77">
            <v>315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1030</v>
          </cell>
          <cell r="G78">
            <v>0</v>
          </cell>
          <cell r="J78">
            <v>315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1030</v>
          </cell>
          <cell r="G79">
            <v>0</v>
          </cell>
          <cell r="J79">
            <v>315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1030</v>
          </cell>
          <cell r="G80">
            <v>0</v>
          </cell>
          <cell r="J80">
            <v>315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1030</v>
          </cell>
          <cell r="G81">
            <v>0</v>
          </cell>
          <cell r="J81">
            <v>315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1030</v>
          </cell>
          <cell r="G82">
            <v>0</v>
          </cell>
          <cell r="J82">
            <v>315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1030</v>
          </cell>
          <cell r="G83">
            <v>0</v>
          </cell>
          <cell r="J83">
            <v>284.21600000000001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1030</v>
          </cell>
          <cell r="G84">
            <v>0</v>
          </cell>
          <cell r="J84">
            <v>284.21600000000001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1030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1030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1030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1030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1030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1030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1030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1030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1030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1030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1030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1030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1030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1030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1030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1030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45280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524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236</v>
      </c>
    </row>
    <row r="9" spans="1:3">
      <c r="A9" s="46" t="s">
        <v>447</v>
      </c>
      <c r="B9" s="200">
        <v>45280.980891203704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45280</v>
      </c>
      <c r="B1" s="211" t="s">
        <v>434</v>
      </c>
      <c r="C1" s="207"/>
      <c r="D1" s="209" t="s">
        <v>293</v>
      </c>
      <c r="E1" s="209"/>
      <c r="F1" s="209"/>
      <c r="G1" s="209"/>
      <c r="H1" s="210"/>
      <c r="I1" s="212" t="s">
        <v>435</v>
      </c>
      <c r="J1" s="213"/>
      <c r="K1" s="213"/>
      <c r="L1" s="213"/>
      <c r="M1" s="214"/>
      <c r="N1" s="201"/>
      <c r="P1" s="205" t="s">
        <v>288</v>
      </c>
      <c r="Q1" s="205"/>
      <c r="R1" s="205"/>
      <c r="S1" s="205"/>
      <c r="T1" s="205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1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25.3</v>
      </c>
      <c r="C3" s="197">
        <v>25.3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10.555160000000001</v>
      </c>
      <c r="J3" s="21">
        <f>C3*E3/100</f>
        <v>5.9024900000000002</v>
      </c>
      <c r="K3" s="21">
        <f>C3*F3/100</f>
        <v>7.6127700000000003</v>
      </c>
      <c r="L3" s="21">
        <f>C3*G3/100</f>
        <v>1.2295800000000001</v>
      </c>
      <c r="M3" s="156">
        <f>SUM(I3:L3)</f>
        <v>25.3</v>
      </c>
      <c r="N3" s="22"/>
      <c r="P3" s="37">
        <f t="shared" ref="P3:P34" si="1">I3</f>
        <v>10.555160000000001</v>
      </c>
      <c r="Q3" s="37">
        <f t="shared" ref="Q3:Q34" si="2">J3</f>
        <v>5.9024900000000002</v>
      </c>
      <c r="R3" s="37">
        <f t="shared" ref="R3:R34" si="3">K3</f>
        <v>7.6127700000000003</v>
      </c>
      <c r="S3" s="37">
        <f t="shared" ref="S3:S34" si="4">L3</f>
        <v>1.2295800000000001</v>
      </c>
      <c r="T3" s="37">
        <f>SUM(P3:S3)</f>
        <v>25.3</v>
      </c>
    </row>
    <row r="4" spans="1:20">
      <c r="A4" s="8" t="s">
        <v>46</v>
      </c>
      <c r="B4" s="197">
        <v>25.3</v>
      </c>
      <c r="C4" s="197">
        <v>25.3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10.555160000000001</v>
      </c>
      <c r="J4" s="21">
        <f t="shared" ref="J4:J67" si="6">C4*E4/100</f>
        <v>5.9024900000000002</v>
      </c>
      <c r="K4" s="21">
        <f t="shared" ref="K4:K67" si="7">C4*F4/100</f>
        <v>7.6127700000000003</v>
      </c>
      <c r="L4" s="21">
        <f t="shared" ref="L4:L67" si="8">C4*G4/100</f>
        <v>1.2295800000000001</v>
      </c>
      <c r="M4" s="157">
        <f t="shared" ref="M4:M67" si="9">SUM(I4:L4)</f>
        <v>25.3</v>
      </c>
      <c r="N4" s="22"/>
      <c r="P4" s="37">
        <f t="shared" si="1"/>
        <v>10.555160000000001</v>
      </c>
      <c r="Q4" s="37">
        <f t="shared" si="2"/>
        <v>5.9024900000000002</v>
      </c>
      <c r="R4" s="37">
        <f t="shared" si="3"/>
        <v>7.6127700000000003</v>
      </c>
      <c r="S4" s="37">
        <f t="shared" si="4"/>
        <v>1.2295800000000001</v>
      </c>
      <c r="T4" s="37">
        <f t="shared" ref="T4:T67" si="10">SUM(P4:S4)</f>
        <v>25.3</v>
      </c>
    </row>
    <row r="5" spans="1:20">
      <c r="A5" s="8" t="s">
        <v>47</v>
      </c>
      <c r="B5" s="197">
        <v>25.3</v>
      </c>
      <c r="C5" s="197">
        <v>25.3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10.555160000000001</v>
      </c>
      <c r="J5" s="21">
        <f t="shared" si="6"/>
        <v>5.9024900000000002</v>
      </c>
      <c r="K5" s="21">
        <f t="shared" si="7"/>
        <v>7.6127700000000003</v>
      </c>
      <c r="L5" s="21">
        <f t="shared" si="8"/>
        <v>1.2295800000000001</v>
      </c>
      <c r="M5" s="157">
        <f t="shared" si="9"/>
        <v>25.3</v>
      </c>
      <c r="N5" s="22"/>
      <c r="P5" s="37">
        <f t="shared" si="1"/>
        <v>10.555160000000001</v>
      </c>
      <c r="Q5" s="37">
        <f t="shared" si="2"/>
        <v>5.9024900000000002</v>
      </c>
      <c r="R5" s="37">
        <f t="shared" si="3"/>
        <v>7.6127700000000003</v>
      </c>
      <c r="S5" s="37">
        <f t="shared" si="4"/>
        <v>1.2295800000000001</v>
      </c>
      <c r="T5" s="37">
        <f t="shared" si="10"/>
        <v>25.3</v>
      </c>
    </row>
    <row r="6" spans="1:20">
      <c r="A6" s="8" t="s">
        <v>48</v>
      </c>
      <c r="B6" s="197">
        <v>25.3</v>
      </c>
      <c r="C6" s="197">
        <v>25.3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10.555160000000001</v>
      </c>
      <c r="J6" s="21">
        <f t="shared" si="6"/>
        <v>5.9024900000000002</v>
      </c>
      <c r="K6" s="21">
        <f t="shared" si="7"/>
        <v>7.6127700000000003</v>
      </c>
      <c r="L6" s="21">
        <f t="shared" si="8"/>
        <v>1.2295800000000001</v>
      </c>
      <c r="M6" s="157">
        <f t="shared" si="9"/>
        <v>25.3</v>
      </c>
      <c r="N6" s="22"/>
      <c r="P6" s="37">
        <f t="shared" si="1"/>
        <v>10.555160000000001</v>
      </c>
      <c r="Q6" s="37">
        <f t="shared" si="2"/>
        <v>5.9024900000000002</v>
      </c>
      <c r="R6" s="37">
        <f t="shared" si="3"/>
        <v>7.6127700000000003</v>
      </c>
      <c r="S6" s="37">
        <f t="shared" si="4"/>
        <v>1.2295800000000001</v>
      </c>
      <c r="T6" s="37">
        <f t="shared" si="10"/>
        <v>25.3</v>
      </c>
    </row>
    <row r="7" spans="1:20">
      <c r="A7" s="8" t="s">
        <v>49</v>
      </c>
      <c r="B7" s="197">
        <v>25.3</v>
      </c>
      <c r="C7" s="197">
        <v>25.3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10.555160000000001</v>
      </c>
      <c r="J7" s="21">
        <f t="shared" si="6"/>
        <v>5.9024900000000002</v>
      </c>
      <c r="K7" s="21">
        <f t="shared" si="7"/>
        <v>7.6127700000000003</v>
      </c>
      <c r="L7" s="21">
        <f t="shared" si="8"/>
        <v>1.2295800000000001</v>
      </c>
      <c r="M7" s="157">
        <f t="shared" si="9"/>
        <v>25.3</v>
      </c>
      <c r="N7" s="22"/>
      <c r="P7" s="37">
        <f t="shared" si="1"/>
        <v>10.555160000000001</v>
      </c>
      <c r="Q7" s="37">
        <f t="shared" si="2"/>
        <v>5.9024900000000002</v>
      </c>
      <c r="R7" s="37">
        <f t="shared" si="3"/>
        <v>7.6127700000000003</v>
      </c>
      <c r="S7" s="37">
        <f t="shared" si="4"/>
        <v>1.2295800000000001</v>
      </c>
      <c r="T7" s="37">
        <f t="shared" si="10"/>
        <v>25.3</v>
      </c>
    </row>
    <row r="8" spans="1:20">
      <c r="A8" s="8" t="s">
        <v>50</v>
      </c>
      <c r="B8" s="197">
        <v>25.3</v>
      </c>
      <c r="C8" s="197">
        <v>25.3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10.555160000000001</v>
      </c>
      <c r="J8" s="21">
        <f t="shared" si="6"/>
        <v>5.9024900000000002</v>
      </c>
      <c r="K8" s="21">
        <f t="shared" si="7"/>
        <v>7.6127700000000003</v>
      </c>
      <c r="L8" s="21">
        <f t="shared" si="8"/>
        <v>1.2295800000000001</v>
      </c>
      <c r="M8" s="157">
        <f t="shared" si="9"/>
        <v>25.3</v>
      </c>
      <c r="N8" s="22"/>
      <c r="P8" s="37">
        <f t="shared" si="1"/>
        <v>10.555160000000001</v>
      </c>
      <c r="Q8" s="37">
        <f t="shared" si="2"/>
        <v>5.9024900000000002</v>
      </c>
      <c r="R8" s="37">
        <f t="shared" si="3"/>
        <v>7.6127700000000003</v>
      </c>
      <c r="S8" s="37">
        <f t="shared" si="4"/>
        <v>1.2295800000000001</v>
      </c>
      <c r="T8" s="37">
        <f t="shared" si="10"/>
        <v>25.3</v>
      </c>
    </row>
    <row r="9" spans="1:20">
      <c r="A9" s="8" t="s">
        <v>51</v>
      </c>
      <c r="B9" s="197">
        <v>25.3</v>
      </c>
      <c r="C9" s="197">
        <v>25.3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10.555160000000001</v>
      </c>
      <c r="J9" s="21">
        <f t="shared" si="6"/>
        <v>5.9024900000000002</v>
      </c>
      <c r="K9" s="21">
        <f t="shared" si="7"/>
        <v>7.6127700000000003</v>
      </c>
      <c r="L9" s="21">
        <f t="shared" si="8"/>
        <v>1.2295800000000001</v>
      </c>
      <c r="M9" s="157">
        <f t="shared" si="9"/>
        <v>25.3</v>
      </c>
      <c r="N9" s="22"/>
      <c r="P9" s="37">
        <f t="shared" si="1"/>
        <v>10.555160000000001</v>
      </c>
      <c r="Q9" s="37">
        <f t="shared" si="2"/>
        <v>5.9024900000000002</v>
      </c>
      <c r="R9" s="37">
        <f t="shared" si="3"/>
        <v>7.6127700000000003</v>
      </c>
      <c r="S9" s="37">
        <f t="shared" si="4"/>
        <v>1.2295800000000001</v>
      </c>
      <c r="T9" s="37">
        <f t="shared" si="10"/>
        <v>25.3</v>
      </c>
    </row>
    <row r="10" spans="1:20">
      <c r="A10" s="8" t="s">
        <v>52</v>
      </c>
      <c r="B10" s="197">
        <v>25.3</v>
      </c>
      <c r="C10" s="197">
        <v>25.3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10.555160000000001</v>
      </c>
      <c r="J10" s="21">
        <f t="shared" si="6"/>
        <v>5.9024900000000002</v>
      </c>
      <c r="K10" s="21">
        <f t="shared" si="7"/>
        <v>7.6127700000000003</v>
      </c>
      <c r="L10" s="21">
        <f t="shared" si="8"/>
        <v>1.2295800000000001</v>
      </c>
      <c r="M10" s="157">
        <f t="shared" si="9"/>
        <v>25.3</v>
      </c>
      <c r="N10" s="22"/>
      <c r="P10" s="37">
        <f t="shared" si="1"/>
        <v>10.555160000000001</v>
      </c>
      <c r="Q10" s="37">
        <f t="shared" si="2"/>
        <v>5.9024900000000002</v>
      </c>
      <c r="R10" s="37">
        <f t="shared" si="3"/>
        <v>7.6127700000000003</v>
      </c>
      <c r="S10" s="37">
        <f t="shared" si="4"/>
        <v>1.2295800000000001</v>
      </c>
      <c r="T10" s="37">
        <f t="shared" si="10"/>
        <v>25.3</v>
      </c>
    </row>
    <row r="11" spans="1:20">
      <c r="A11" s="8" t="s">
        <v>53</v>
      </c>
      <c r="B11" s="197">
        <v>25.3</v>
      </c>
      <c r="C11" s="197">
        <v>25.3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10.555160000000001</v>
      </c>
      <c r="J11" s="21">
        <f t="shared" si="6"/>
        <v>5.9024900000000002</v>
      </c>
      <c r="K11" s="21">
        <f t="shared" si="7"/>
        <v>7.6127700000000003</v>
      </c>
      <c r="L11" s="21">
        <f t="shared" si="8"/>
        <v>1.2295800000000001</v>
      </c>
      <c r="M11" s="157">
        <f t="shared" si="9"/>
        <v>25.3</v>
      </c>
      <c r="N11" s="22"/>
      <c r="P11" s="37">
        <f t="shared" si="1"/>
        <v>10.555160000000001</v>
      </c>
      <c r="Q11" s="37">
        <f t="shared" si="2"/>
        <v>5.9024900000000002</v>
      </c>
      <c r="R11" s="37">
        <f t="shared" si="3"/>
        <v>7.6127700000000003</v>
      </c>
      <c r="S11" s="37">
        <f t="shared" si="4"/>
        <v>1.2295800000000001</v>
      </c>
      <c r="T11" s="37">
        <f t="shared" si="10"/>
        <v>25.3</v>
      </c>
    </row>
    <row r="12" spans="1:20">
      <c r="A12" s="8" t="s">
        <v>54</v>
      </c>
      <c r="B12" s="197">
        <v>25.3</v>
      </c>
      <c r="C12" s="197">
        <v>25.3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10.555160000000001</v>
      </c>
      <c r="J12" s="21">
        <f t="shared" si="6"/>
        <v>5.9024900000000002</v>
      </c>
      <c r="K12" s="21">
        <f t="shared" si="7"/>
        <v>7.6127700000000003</v>
      </c>
      <c r="L12" s="21">
        <f t="shared" si="8"/>
        <v>1.2295800000000001</v>
      </c>
      <c r="M12" s="157">
        <f t="shared" si="9"/>
        <v>25.3</v>
      </c>
      <c r="N12" s="22"/>
      <c r="P12" s="37">
        <f t="shared" si="1"/>
        <v>10.555160000000001</v>
      </c>
      <c r="Q12" s="37">
        <f t="shared" si="2"/>
        <v>5.9024900000000002</v>
      </c>
      <c r="R12" s="37">
        <f t="shared" si="3"/>
        <v>7.6127700000000003</v>
      </c>
      <c r="S12" s="37">
        <f t="shared" si="4"/>
        <v>1.2295800000000001</v>
      </c>
      <c r="T12" s="37">
        <f t="shared" si="10"/>
        <v>25.3</v>
      </c>
    </row>
    <row r="13" spans="1:20">
      <c r="A13" s="8" t="s">
        <v>55</v>
      </c>
      <c r="B13" s="197">
        <v>25.3</v>
      </c>
      <c r="C13" s="197">
        <v>25.3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10.555160000000001</v>
      </c>
      <c r="J13" s="21">
        <f t="shared" si="6"/>
        <v>5.9024900000000002</v>
      </c>
      <c r="K13" s="21">
        <f t="shared" si="7"/>
        <v>7.6127700000000003</v>
      </c>
      <c r="L13" s="21">
        <f t="shared" si="8"/>
        <v>1.2295800000000001</v>
      </c>
      <c r="M13" s="157">
        <f t="shared" si="9"/>
        <v>25.3</v>
      </c>
      <c r="N13" s="22"/>
      <c r="P13" s="37">
        <f t="shared" si="1"/>
        <v>10.555160000000001</v>
      </c>
      <c r="Q13" s="37">
        <f t="shared" si="2"/>
        <v>5.9024900000000002</v>
      </c>
      <c r="R13" s="37">
        <f t="shared" si="3"/>
        <v>7.6127700000000003</v>
      </c>
      <c r="S13" s="37">
        <f t="shared" si="4"/>
        <v>1.2295800000000001</v>
      </c>
      <c r="T13" s="37">
        <f t="shared" si="10"/>
        <v>25.3</v>
      </c>
    </row>
    <row r="14" spans="1:20">
      <c r="A14" s="8" t="s">
        <v>56</v>
      </c>
      <c r="B14" s="197">
        <v>25.3</v>
      </c>
      <c r="C14" s="197">
        <v>25.3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10.555160000000001</v>
      </c>
      <c r="J14" s="21">
        <f t="shared" si="6"/>
        <v>5.9024900000000002</v>
      </c>
      <c r="K14" s="21">
        <f t="shared" si="7"/>
        <v>7.6127700000000003</v>
      </c>
      <c r="L14" s="21">
        <f t="shared" si="8"/>
        <v>1.2295800000000001</v>
      </c>
      <c r="M14" s="157">
        <f t="shared" si="9"/>
        <v>25.3</v>
      </c>
      <c r="N14" s="22"/>
      <c r="P14" s="37">
        <f t="shared" si="1"/>
        <v>10.555160000000001</v>
      </c>
      <c r="Q14" s="37">
        <f t="shared" si="2"/>
        <v>5.9024900000000002</v>
      </c>
      <c r="R14" s="37">
        <f t="shared" si="3"/>
        <v>7.6127700000000003</v>
      </c>
      <c r="S14" s="37">
        <f t="shared" si="4"/>
        <v>1.2295800000000001</v>
      </c>
      <c r="T14" s="37">
        <f t="shared" si="10"/>
        <v>25.3</v>
      </c>
    </row>
    <row r="15" spans="1:20">
      <c r="A15" s="8" t="s">
        <v>57</v>
      </c>
      <c r="B15" s="197">
        <v>25.3</v>
      </c>
      <c r="C15" s="197">
        <v>25.3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10.555160000000001</v>
      </c>
      <c r="J15" s="21">
        <f t="shared" si="6"/>
        <v>5.9024900000000002</v>
      </c>
      <c r="K15" s="21">
        <f t="shared" si="7"/>
        <v>7.6127700000000003</v>
      </c>
      <c r="L15" s="21">
        <f t="shared" si="8"/>
        <v>1.2295800000000001</v>
      </c>
      <c r="M15" s="157">
        <f t="shared" si="9"/>
        <v>25.3</v>
      </c>
      <c r="N15" s="22"/>
      <c r="P15" s="37">
        <f t="shared" si="1"/>
        <v>10.555160000000001</v>
      </c>
      <c r="Q15" s="37">
        <f t="shared" si="2"/>
        <v>5.9024900000000002</v>
      </c>
      <c r="R15" s="37">
        <f t="shared" si="3"/>
        <v>7.6127700000000003</v>
      </c>
      <c r="S15" s="37">
        <f t="shared" si="4"/>
        <v>1.2295800000000001</v>
      </c>
      <c r="T15" s="37">
        <f t="shared" si="10"/>
        <v>25.3</v>
      </c>
    </row>
    <row r="16" spans="1:20">
      <c r="A16" s="8" t="s">
        <v>58</v>
      </c>
      <c r="B16" s="197">
        <v>25.3</v>
      </c>
      <c r="C16" s="197">
        <v>25.3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10.555160000000001</v>
      </c>
      <c r="J16" s="21">
        <f t="shared" si="6"/>
        <v>5.9024900000000002</v>
      </c>
      <c r="K16" s="21">
        <f t="shared" si="7"/>
        <v>7.6127700000000003</v>
      </c>
      <c r="L16" s="21">
        <f t="shared" si="8"/>
        <v>1.2295800000000001</v>
      </c>
      <c r="M16" s="157">
        <f t="shared" si="9"/>
        <v>25.3</v>
      </c>
      <c r="N16" s="22"/>
      <c r="P16" s="37">
        <f t="shared" si="1"/>
        <v>10.555160000000001</v>
      </c>
      <c r="Q16" s="37">
        <f t="shared" si="2"/>
        <v>5.9024900000000002</v>
      </c>
      <c r="R16" s="37">
        <f t="shared" si="3"/>
        <v>7.6127700000000003</v>
      </c>
      <c r="S16" s="37">
        <f t="shared" si="4"/>
        <v>1.2295800000000001</v>
      </c>
      <c r="T16" s="37">
        <f t="shared" si="10"/>
        <v>25.3</v>
      </c>
    </row>
    <row r="17" spans="1:20">
      <c r="A17" s="8" t="s">
        <v>59</v>
      </c>
      <c r="B17" s="197">
        <v>25.3</v>
      </c>
      <c r="C17" s="197">
        <v>25.3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10.555160000000001</v>
      </c>
      <c r="J17" s="21">
        <f t="shared" si="6"/>
        <v>5.9024900000000002</v>
      </c>
      <c r="K17" s="21">
        <f t="shared" si="7"/>
        <v>7.6127700000000003</v>
      </c>
      <c r="L17" s="21">
        <f t="shared" si="8"/>
        <v>1.2295800000000001</v>
      </c>
      <c r="M17" s="157">
        <f t="shared" si="9"/>
        <v>25.3</v>
      </c>
      <c r="N17" s="22"/>
      <c r="P17" s="37">
        <f t="shared" si="1"/>
        <v>10.555160000000001</v>
      </c>
      <c r="Q17" s="37">
        <f t="shared" si="2"/>
        <v>5.9024900000000002</v>
      </c>
      <c r="R17" s="37">
        <f t="shared" si="3"/>
        <v>7.6127700000000003</v>
      </c>
      <c r="S17" s="37">
        <f t="shared" si="4"/>
        <v>1.2295800000000001</v>
      </c>
      <c r="T17" s="37">
        <f t="shared" si="10"/>
        <v>25.3</v>
      </c>
    </row>
    <row r="18" spans="1:20">
      <c r="A18" s="8" t="s">
        <v>60</v>
      </c>
      <c r="B18" s="197">
        <v>25.3</v>
      </c>
      <c r="C18" s="197">
        <v>25.3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10.555160000000001</v>
      </c>
      <c r="J18" s="21">
        <f t="shared" si="6"/>
        <v>5.9024900000000002</v>
      </c>
      <c r="K18" s="21">
        <f t="shared" si="7"/>
        <v>7.6127700000000003</v>
      </c>
      <c r="L18" s="21">
        <f t="shared" si="8"/>
        <v>1.2295800000000001</v>
      </c>
      <c r="M18" s="157">
        <f t="shared" si="9"/>
        <v>25.3</v>
      </c>
      <c r="N18" s="22"/>
      <c r="P18" s="37">
        <f t="shared" si="1"/>
        <v>10.555160000000001</v>
      </c>
      <c r="Q18" s="37">
        <f t="shared" si="2"/>
        <v>5.9024900000000002</v>
      </c>
      <c r="R18" s="37">
        <f t="shared" si="3"/>
        <v>7.6127700000000003</v>
      </c>
      <c r="S18" s="37">
        <f t="shared" si="4"/>
        <v>1.2295800000000001</v>
      </c>
      <c r="T18" s="37">
        <f t="shared" si="10"/>
        <v>25.3</v>
      </c>
    </row>
    <row r="19" spans="1:20">
      <c r="A19" s="8" t="s">
        <v>61</v>
      </c>
      <c r="B19" s="197">
        <v>25.3</v>
      </c>
      <c r="C19" s="197">
        <v>25.3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10.555160000000001</v>
      </c>
      <c r="J19" s="21">
        <f t="shared" si="6"/>
        <v>5.9024900000000002</v>
      </c>
      <c r="K19" s="21">
        <f t="shared" si="7"/>
        <v>7.6127700000000003</v>
      </c>
      <c r="L19" s="21">
        <f t="shared" si="8"/>
        <v>1.2295800000000001</v>
      </c>
      <c r="M19" s="157">
        <f t="shared" si="9"/>
        <v>25.3</v>
      </c>
      <c r="N19" s="22"/>
      <c r="P19" s="37">
        <f t="shared" si="1"/>
        <v>10.555160000000001</v>
      </c>
      <c r="Q19" s="37">
        <f t="shared" si="2"/>
        <v>5.9024900000000002</v>
      </c>
      <c r="R19" s="37">
        <f t="shared" si="3"/>
        <v>7.6127700000000003</v>
      </c>
      <c r="S19" s="37">
        <f t="shared" si="4"/>
        <v>1.2295800000000001</v>
      </c>
      <c r="T19" s="37">
        <f t="shared" si="10"/>
        <v>25.3</v>
      </c>
    </row>
    <row r="20" spans="1:20">
      <c r="A20" s="8" t="s">
        <v>62</v>
      </c>
      <c r="B20" s="197">
        <v>25.3</v>
      </c>
      <c r="C20" s="197">
        <v>25.3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10.555160000000001</v>
      </c>
      <c r="J20" s="21">
        <f t="shared" si="6"/>
        <v>5.9024900000000002</v>
      </c>
      <c r="K20" s="21">
        <f t="shared" si="7"/>
        <v>7.6127700000000003</v>
      </c>
      <c r="L20" s="21">
        <f t="shared" si="8"/>
        <v>1.2295800000000001</v>
      </c>
      <c r="M20" s="157">
        <f t="shared" si="9"/>
        <v>25.3</v>
      </c>
      <c r="N20" s="22"/>
      <c r="P20" s="37">
        <f t="shared" si="1"/>
        <v>10.555160000000001</v>
      </c>
      <c r="Q20" s="37">
        <f t="shared" si="2"/>
        <v>5.9024900000000002</v>
      </c>
      <c r="R20" s="37">
        <f t="shared" si="3"/>
        <v>7.6127700000000003</v>
      </c>
      <c r="S20" s="37">
        <f t="shared" si="4"/>
        <v>1.2295800000000001</v>
      </c>
      <c r="T20" s="37">
        <f t="shared" si="10"/>
        <v>25.3</v>
      </c>
    </row>
    <row r="21" spans="1:20">
      <c r="A21" s="8" t="s">
        <v>63</v>
      </c>
      <c r="B21" s="197">
        <v>25.3</v>
      </c>
      <c r="C21" s="197">
        <v>25.3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10.555160000000001</v>
      </c>
      <c r="J21" s="21">
        <f t="shared" si="6"/>
        <v>5.9024900000000002</v>
      </c>
      <c r="K21" s="21">
        <f t="shared" si="7"/>
        <v>7.6127700000000003</v>
      </c>
      <c r="L21" s="21">
        <f t="shared" si="8"/>
        <v>1.2295800000000001</v>
      </c>
      <c r="M21" s="157">
        <f t="shared" si="9"/>
        <v>25.3</v>
      </c>
      <c r="N21" s="22"/>
      <c r="P21" s="37">
        <f t="shared" si="1"/>
        <v>10.555160000000001</v>
      </c>
      <c r="Q21" s="37">
        <f t="shared" si="2"/>
        <v>5.9024900000000002</v>
      </c>
      <c r="R21" s="37">
        <f t="shared" si="3"/>
        <v>7.6127700000000003</v>
      </c>
      <c r="S21" s="37">
        <f t="shared" si="4"/>
        <v>1.2295800000000001</v>
      </c>
      <c r="T21" s="37">
        <f t="shared" si="10"/>
        <v>25.3</v>
      </c>
    </row>
    <row r="22" spans="1:20">
      <c r="A22" s="8" t="s">
        <v>64</v>
      </c>
      <c r="B22" s="197">
        <v>25.3</v>
      </c>
      <c r="C22" s="197">
        <v>25.3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10.555160000000001</v>
      </c>
      <c r="J22" s="21">
        <f t="shared" si="6"/>
        <v>5.9024900000000002</v>
      </c>
      <c r="K22" s="21">
        <f t="shared" si="7"/>
        <v>7.6127700000000003</v>
      </c>
      <c r="L22" s="21">
        <f t="shared" si="8"/>
        <v>1.2295800000000001</v>
      </c>
      <c r="M22" s="157">
        <f t="shared" si="9"/>
        <v>25.3</v>
      </c>
      <c r="N22" s="22"/>
      <c r="P22" s="37">
        <f t="shared" si="1"/>
        <v>10.555160000000001</v>
      </c>
      <c r="Q22" s="37">
        <f t="shared" si="2"/>
        <v>5.9024900000000002</v>
      </c>
      <c r="R22" s="37">
        <f t="shared" si="3"/>
        <v>7.6127700000000003</v>
      </c>
      <c r="S22" s="37">
        <f t="shared" si="4"/>
        <v>1.2295800000000001</v>
      </c>
      <c r="T22" s="37">
        <f t="shared" si="10"/>
        <v>25.3</v>
      </c>
    </row>
    <row r="23" spans="1:20">
      <c r="A23" s="8" t="s">
        <v>65</v>
      </c>
      <c r="B23" s="197">
        <v>25.3</v>
      </c>
      <c r="C23" s="197">
        <v>25.3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10.555160000000001</v>
      </c>
      <c r="J23" s="21">
        <f t="shared" si="6"/>
        <v>5.9024900000000002</v>
      </c>
      <c r="K23" s="21">
        <f t="shared" si="7"/>
        <v>7.6127700000000003</v>
      </c>
      <c r="L23" s="21">
        <f t="shared" si="8"/>
        <v>1.2295800000000001</v>
      </c>
      <c r="M23" s="157">
        <f t="shared" si="9"/>
        <v>25.3</v>
      </c>
      <c r="N23" s="22"/>
      <c r="P23" s="37">
        <f t="shared" si="1"/>
        <v>10.555160000000001</v>
      </c>
      <c r="Q23" s="37">
        <f t="shared" si="2"/>
        <v>5.9024900000000002</v>
      </c>
      <c r="R23" s="37">
        <f t="shared" si="3"/>
        <v>7.6127700000000003</v>
      </c>
      <c r="S23" s="37">
        <f t="shared" si="4"/>
        <v>1.2295800000000001</v>
      </c>
      <c r="T23" s="37">
        <f t="shared" si="10"/>
        <v>25.3</v>
      </c>
    </row>
    <row r="24" spans="1:20">
      <c r="A24" s="8" t="s">
        <v>66</v>
      </c>
      <c r="B24" s="197">
        <v>25.3</v>
      </c>
      <c r="C24" s="197">
        <v>25.3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10.555160000000001</v>
      </c>
      <c r="J24" s="21">
        <f t="shared" si="6"/>
        <v>5.9024900000000002</v>
      </c>
      <c r="K24" s="21">
        <f t="shared" si="7"/>
        <v>7.6127700000000003</v>
      </c>
      <c r="L24" s="21">
        <f t="shared" si="8"/>
        <v>1.2295800000000001</v>
      </c>
      <c r="M24" s="157">
        <f t="shared" si="9"/>
        <v>25.3</v>
      </c>
      <c r="N24" s="22"/>
      <c r="P24" s="37">
        <f t="shared" si="1"/>
        <v>10.555160000000001</v>
      </c>
      <c r="Q24" s="37">
        <f t="shared" si="2"/>
        <v>5.9024900000000002</v>
      </c>
      <c r="R24" s="37">
        <f t="shared" si="3"/>
        <v>7.6127700000000003</v>
      </c>
      <c r="S24" s="37">
        <f t="shared" si="4"/>
        <v>1.2295800000000001</v>
      </c>
      <c r="T24" s="37">
        <f t="shared" si="10"/>
        <v>25.3</v>
      </c>
    </row>
    <row r="25" spans="1:20">
      <c r="A25" s="8" t="s">
        <v>67</v>
      </c>
      <c r="B25" s="197">
        <v>25.3</v>
      </c>
      <c r="C25" s="197">
        <v>25.3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10.555160000000001</v>
      </c>
      <c r="J25" s="21">
        <f t="shared" si="6"/>
        <v>5.9024900000000002</v>
      </c>
      <c r="K25" s="21">
        <f t="shared" si="7"/>
        <v>7.6127700000000003</v>
      </c>
      <c r="L25" s="21">
        <f t="shared" si="8"/>
        <v>1.2295800000000001</v>
      </c>
      <c r="M25" s="157">
        <f t="shared" si="9"/>
        <v>25.3</v>
      </c>
      <c r="N25" s="22"/>
      <c r="P25" s="37">
        <f t="shared" si="1"/>
        <v>10.555160000000001</v>
      </c>
      <c r="Q25" s="37">
        <f t="shared" si="2"/>
        <v>5.9024900000000002</v>
      </c>
      <c r="R25" s="37">
        <f t="shared" si="3"/>
        <v>7.6127700000000003</v>
      </c>
      <c r="S25" s="37">
        <f t="shared" si="4"/>
        <v>1.2295800000000001</v>
      </c>
      <c r="T25" s="37">
        <f t="shared" si="10"/>
        <v>25.3</v>
      </c>
    </row>
    <row r="26" spans="1:20">
      <c r="A26" s="8" t="s">
        <v>68</v>
      </c>
      <c r="B26" s="197">
        <v>25.3</v>
      </c>
      <c r="C26" s="197">
        <v>25.3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10.555160000000001</v>
      </c>
      <c r="J26" s="21">
        <f t="shared" si="6"/>
        <v>5.9024900000000002</v>
      </c>
      <c r="K26" s="21">
        <f t="shared" si="7"/>
        <v>7.6127700000000003</v>
      </c>
      <c r="L26" s="21">
        <f t="shared" si="8"/>
        <v>1.2295800000000001</v>
      </c>
      <c r="M26" s="157">
        <f t="shared" si="9"/>
        <v>25.3</v>
      </c>
      <c r="N26" s="22"/>
      <c r="P26" s="37">
        <f t="shared" si="1"/>
        <v>10.555160000000001</v>
      </c>
      <c r="Q26" s="37">
        <f t="shared" si="2"/>
        <v>5.9024900000000002</v>
      </c>
      <c r="R26" s="37">
        <f t="shared" si="3"/>
        <v>7.6127700000000003</v>
      </c>
      <c r="S26" s="37">
        <f t="shared" si="4"/>
        <v>1.2295800000000001</v>
      </c>
      <c r="T26" s="37">
        <f t="shared" si="10"/>
        <v>25.3</v>
      </c>
    </row>
    <row r="27" spans="1:20">
      <c r="A27" s="8" t="s">
        <v>69</v>
      </c>
      <c r="B27" s="197">
        <v>25.3</v>
      </c>
      <c r="C27" s="197">
        <v>25.3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10.555160000000001</v>
      </c>
      <c r="J27" s="21">
        <f t="shared" si="6"/>
        <v>5.9024900000000002</v>
      </c>
      <c r="K27" s="21">
        <f t="shared" si="7"/>
        <v>7.6127700000000003</v>
      </c>
      <c r="L27" s="21">
        <f t="shared" si="8"/>
        <v>1.2295800000000001</v>
      </c>
      <c r="M27" s="157">
        <f t="shared" si="9"/>
        <v>25.3</v>
      </c>
      <c r="N27" s="22"/>
      <c r="P27" s="37">
        <f t="shared" si="1"/>
        <v>10.555160000000001</v>
      </c>
      <c r="Q27" s="37">
        <f t="shared" si="2"/>
        <v>5.9024900000000002</v>
      </c>
      <c r="R27" s="37">
        <f t="shared" si="3"/>
        <v>7.6127700000000003</v>
      </c>
      <c r="S27" s="37">
        <f t="shared" si="4"/>
        <v>1.2295800000000001</v>
      </c>
      <c r="T27" s="37">
        <f t="shared" si="10"/>
        <v>25.3</v>
      </c>
    </row>
    <row r="28" spans="1:20">
      <c r="A28" s="8" t="s">
        <v>70</v>
      </c>
      <c r="B28" s="197">
        <v>25.3</v>
      </c>
      <c r="C28" s="197">
        <v>25.3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10.555160000000001</v>
      </c>
      <c r="J28" s="21">
        <f t="shared" si="6"/>
        <v>5.9024900000000002</v>
      </c>
      <c r="K28" s="21">
        <f t="shared" si="7"/>
        <v>7.6127700000000003</v>
      </c>
      <c r="L28" s="21">
        <f t="shared" si="8"/>
        <v>1.2295800000000001</v>
      </c>
      <c r="M28" s="157">
        <f t="shared" si="9"/>
        <v>25.3</v>
      </c>
      <c r="N28" s="22"/>
      <c r="P28" s="37">
        <f t="shared" si="1"/>
        <v>10.555160000000001</v>
      </c>
      <c r="Q28" s="37">
        <f t="shared" si="2"/>
        <v>5.9024900000000002</v>
      </c>
      <c r="R28" s="37">
        <f t="shared" si="3"/>
        <v>7.6127700000000003</v>
      </c>
      <c r="S28" s="37">
        <f t="shared" si="4"/>
        <v>1.2295800000000001</v>
      </c>
      <c r="T28" s="37">
        <f t="shared" si="10"/>
        <v>25.3</v>
      </c>
    </row>
    <row r="29" spans="1:20">
      <c r="A29" s="8" t="s">
        <v>71</v>
      </c>
      <c r="B29" s="197">
        <v>25.3</v>
      </c>
      <c r="C29" s="197">
        <v>25.3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10.555160000000001</v>
      </c>
      <c r="J29" s="21">
        <f t="shared" si="6"/>
        <v>5.9024900000000002</v>
      </c>
      <c r="K29" s="21">
        <f t="shared" si="7"/>
        <v>7.6127700000000003</v>
      </c>
      <c r="L29" s="21">
        <f t="shared" si="8"/>
        <v>1.2295800000000001</v>
      </c>
      <c r="M29" s="157">
        <f t="shared" si="9"/>
        <v>25.3</v>
      </c>
      <c r="N29" s="22"/>
      <c r="P29" s="37">
        <f t="shared" si="1"/>
        <v>10.555160000000001</v>
      </c>
      <c r="Q29" s="37">
        <f t="shared" si="2"/>
        <v>5.9024900000000002</v>
      </c>
      <c r="R29" s="37">
        <f t="shared" si="3"/>
        <v>7.6127700000000003</v>
      </c>
      <c r="S29" s="37">
        <f t="shared" si="4"/>
        <v>1.2295800000000001</v>
      </c>
      <c r="T29" s="37">
        <f t="shared" si="10"/>
        <v>25.3</v>
      </c>
    </row>
    <row r="30" spans="1:20">
      <c r="A30" s="8" t="s">
        <v>72</v>
      </c>
      <c r="B30" s="197">
        <v>25.3</v>
      </c>
      <c r="C30" s="197">
        <v>25.3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10.555160000000001</v>
      </c>
      <c r="J30" s="21">
        <f t="shared" si="6"/>
        <v>5.9024900000000002</v>
      </c>
      <c r="K30" s="21">
        <f t="shared" si="7"/>
        <v>7.6127700000000003</v>
      </c>
      <c r="L30" s="21">
        <f t="shared" si="8"/>
        <v>1.2295800000000001</v>
      </c>
      <c r="M30" s="157">
        <f t="shared" si="9"/>
        <v>25.3</v>
      </c>
      <c r="N30" s="22"/>
      <c r="P30" s="37">
        <f t="shared" si="1"/>
        <v>10.555160000000001</v>
      </c>
      <c r="Q30" s="37">
        <f t="shared" si="2"/>
        <v>5.9024900000000002</v>
      </c>
      <c r="R30" s="37">
        <f t="shared" si="3"/>
        <v>7.6127700000000003</v>
      </c>
      <c r="S30" s="37">
        <f t="shared" si="4"/>
        <v>1.2295800000000001</v>
      </c>
      <c r="T30" s="37">
        <f t="shared" si="10"/>
        <v>25.3</v>
      </c>
    </row>
    <row r="31" spans="1:20">
      <c r="A31" s="8" t="s">
        <v>73</v>
      </c>
      <c r="B31" s="197">
        <v>25.3</v>
      </c>
      <c r="C31" s="197">
        <v>25.3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10.555160000000001</v>
      </c>
      <c r="J31" s="21">
        <f t="shared" si="6"/>
        <v>5.9024900000000002</v>
      </c>
      <c r="K31" s="21">
        <f t="shared" si="7"/>
        <v>7.6127700000000003</v>
      </c>
      <c r="L31" s="21">
        <f t="shared" si="8"/>
        <v>1.2295800000000001</v>
      </c>
      <c r="M31" s="157">
        <f t="shared" si="9"/>
        <v>25.3</v>
      </c>
      <c r="N31" s="22"/>
      <c r="P31" s="37">
        <f t="shared" si="1"/>
        <v>10.555160000000001</v>
      </c>
      <c r="Q31" s="37">
        <f t="shared" si="2"/>
        <v>5.9024900000000002</v>
      </c>
      <c r="R31" s="37">
        <f t="shared" si="3"/>
        <v>7.6127700000000003</v>
      </c>
      <c r="S31" s="37">
        <f t="shared" si="4"/>
        <v>1.2295800000000001</v>
      </c>
      <c r="T31" s="37">
        <f t="shared" si="10"/>
        <v>25.3</v>
      </c>
    </row>
    <row r="32" spans="1:20">
      <c r="A32" s="8" t="s">
        <v>74</v>
      </c>
      <c r="B32" s="197">
        <v>25.3</v>
      </c>
      <c r="C32" s="197">
        <v>25.3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10.555160000000001</v>
      </c>
      <c r="J32" s="21">
        <f t="shared" si="6"/>
        <v>5.9024900000000002</v>
      </c>
      <c r="K32" s="21">
        <f t="shared" si="7"/>
        <v>7.6127700000000003</v>
      </c>
      <c r="L32" s="21">
        <f t="shared" si="8"/>
        <v>1.2295800000000001</v>
      </c>
      <c r="M32" s="157">
        <f t="shared" si="9"/>
        <v>25.3</v>
      </c>
      <c r="N32" s="22"/>
      <c r="P32" s="37">
        <f t="shared" si="1"/>
        <v>10.555160000000001</v>
      </c>
      <c r="Q32" s="37">
        <f t="shared" si="2"/>
        <v>5.9024900000000002</v>
      </c>
      <c r="R32" s="37">
        <f t="shared" si="3"/>
        <v>7.6127700000000003</v>
      </c>
      <c r="S32" s="37">
        <f t="shared" si="4"/>
        <v>1.2295800000000001</v>
      </c>
      <c r="T32" s="37">
        <f t="shared" si="10"/>
        <v>25.3</v>
      </c>
    </row>
    <row r="33" spans="1:20">
      <c r="A33" s="8" t="s">
        <v>75</v>
      </c>
      <c r="B33" s="197">
        <v>25.3</v>
      </c>
      <c r="C33" s="197">
        <v>25.3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10.555160000000001</v>
      </c>
      <c r="J33" s="21">
        <f t="shared" si="6"/>
        <v>5.9024900000000002</v>
      </c>
      <c r="K33" s="21">
        <f t="shared" si="7"/>
        <v>7.6127700000000003</v>
      </c>
      <c r="L33" s="21">
        <f t="shared" si="8"/>
        <v>1.2295800000000001</v>
      </c>
      <c r="M33" s="157">
        <f t="shared" si="9"/>
        <v>25.3</v>
      </c>
      <c r="N33" s="22"/>
      <c r="P33" s="37">
        <f t="shared" si="1"/>
        <v>10.555160000000001</v>
      </c>
      <c r="Q33" s="37">
        <f t="shared" si="2"/>
        <v>5.9024900000000002</v>
      </c>
      <c r="R33" s="37">
        <f t="shared" si="3"/>
        <v>7.6127700000000003</v>
      </c>
      <c r="S33" s="37">
        <f t="shared" si="4"/>
        <v>1.2295800000000001</v>
      </c>
      <c r="T33" s="37">
        <f t="shared" si="10"/>
        <v>25.3</v>
      </c>
    </row>
    <row r="34" spans="1:20">
      <c r="A34" s="8" t="s">
        <v>76</v>
      </c>
      <c r="B34" s="197">
        <v>25.3</v>
      </c>
      <c r="C34" s="197">
        <v>25.3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10.555160000000001</v>
      </c>
      <c r="J34" s="21">
        <f t="shared" si="6"/>
        <v>5.9024900000000002</v>
      </c>
      <c r="K34" s="21">
        <f t="shared" si="7"/>
        <v>7.6127700000000003</v>
      </c>
      <c r="L34" s="21">
        <f t="shared" si="8"/>
        <v>1.2295800000000001</v>
      </c>
      <c r="M34" s="157">
        <f t="shared" si="9"/>
        <v>25.3</v>
      </c>
      <c r="N34" s="22"/>
      <c r="P34" s="37">
        <f t="shared" si="1"/>
        <v>10.555160000000001</v>
      </c>
      <c r="Q34" s="37">
        <f t="shared" si="2"/>
        <v>5.9024900000000002</v>
      </c>
      <c r="R34" s="37">
        <f t="shared" si="3"/>
        <v>7.6127700000000003</v>
      </c>
      <c r="S34" s="37">
        <f t="shared" si="4"/>
        <v>1.2295800000000001</v>
      </c>
      <c r="T34" s="37">
        <f t="shared" si="10"/>
        <v>25.3</v>
      </c>
    </row>
    <row r="35" spans="1:20">
      <c r="A35" s="8" t="s">
        <v>77</v>
      </c>
      <c r="B35" s="197">
        <v>25.3</v>
      </c>
      <c r="C35" s="197">
        <v>25.3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10.555160000000001</v>
      </c>
      <c r="J35" s="21">
        <f t="shared" si="6"/>
        <v>5.9024900000000002</v>
      </c>
      <c r="K35" s="21">
        <f t="shared" si="7"/>
        <v>7.6127700000000003</v>
      </c>
      <c r="L35" s="21">
        <f t="shared" si="8"/>
        <v>1.2295800000000001</v>
      </c>
      <c r="M35" s="157">
        <f t="shared" si="9"/>
        <v>25.3</v>
      </c>
      <c r="N35" s="22"/>
      <c r="P35" s="37">
        <f t="shared" ref="P35:P66" si="12">I35</f>
        <v>10.555160000000001</v>
      </c>
      <c r="Q35" s="37">
        <f t="shared" ref="Q35:Q66" si="13">J35</f>
        <v>5.9024900000000002</v>
      </c>
      <c r="R35" s="37">
        <f t="shared" ref="R35:R66" si="14">K35</f>
        <v>7.6127700000000003</v>
      </c>
      <c r="S35" s="37">
        <f t="shared" ref="S35:S66" si="15">L35</f>
        <v>1.2295800000000001</v>
      </c>
      <c r="T35" s="37">
        <f t="shared" si="10"/>
        <v>25.3</v>
      </c>
    </row>
    <row r="36" spans="1:20">
      <c r="A36" s="8" t="s">
        <v>78</v>
      </c>
      <c r="B36" s="197">
        <v>25.3</v>
      </c>
      <c r="C36" s="197">
        <v>25.3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10.555160000000001</v>
      </c>
      <c r="J36" s="21">
        <f t="shared" si="6"/>
        <v>5.9024900000000002</v>
      </c>
      <c r="K36" s="21">
        <f t="shared" si="7"/>
        <v>7.6127700000000003</v>
      </c>
      <c r="L36" s="21">
        <f t="shared" si="8"/>
        <v>1.2295800000000001</v>
      </c>
      <c r="M36" s="157">
        <f t="shared" si="9"/>
        <v>25.3</v>
      </c>
      <c r="N36" s="22"/>
      <c r="P36" s="37">
        <f t="shared" si="12"/>
        <v>10.555160000000001</v>
      </c>
      <c r="Q36" s="37">
        <f t="shared" si="13"/>
        <v>5.9024900000000002</v>
      </c>
      <c r="R36" s="37">
        <f t="shared" si="14"/>
        <v>7.6127700000000003</v>
      </c>
      <c r="S36" s="37">
        <f t="shared" si="15"/>
        <v>1.2295800000000001</v>
      </c>
      <c r="T36" s="37">
        <f t="shared" si="10"/>
        <v>25.3</v>
      </c>
    </row>
    <row r="37" spans="1:20">
      <c r="A37" s="8" t="s">
        <v>79</v>
      </c>
      <c r="B37" s="197">
        <v>25.3</v>
      </c>
      <c r="C37" s="197">
        <v>25.3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10.555160000000001</v>
      </c>
      <c r="J37" s="21">
        <f t="shared" si="6"/>
        <v>5.9024900000000002</v>
      </c>
      <c r="K37" s="21">
        <f t="shared" si="7"/>
        <v>7.6127700000000003</v>
      </c>
      <c r="L37" s="21">
        <f t="shared" si="8"/>
        <v>1.2295800000000001</v>
      </c>
      <c r="M37" s="157">
        <f t="shared" si="9"/>
        <v>25.3</v>
      </c>
      <c r="N37" s="22"/>
      <c r="P37" s="37">
        <f t="shared" si="12"/>
        <v>10.555160000000001</v>
      </c>
      <c r="Q37" s="37">
        <f t="shared" si="13"/>
        <v>5.9024900000000002</v>
      </c>
      <c r="R37" s="37">
        <f t="shared" si="14"/>
        <v>7.6127700000000003</v>
      </c>
      <c r="S37" s="37">
        <f t="shared" si="15"/>
        <v>1.2295800000000001</v>
      </c>
      <c r="T37" s="37">
        <f t="shared" si="10"/>
        <v>25.3</v>
      </c>
    </row>
    <row r="38" spans="1:20">
      <c r="A38" s="8" t="s">
        <v>80</v>
      </c>
      <c r="B38" s="197">
        <v>25.3</v>
      </c>
      <c r="C38" s="197">
        <v>25.3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10.555160000000001</v>
      </c>
      <c r="J38" s="21">
        <f t="shared" si="6"/>
        <v>5.9024900000000002</v>
      </c>
      <c r="K38" s="21">
        <f t="shared" si="7"/>
        <v>7.6127700000000003</v>
      </c>
      <c r="L38" s="21">
        <f t="shared" si="8"/>
        <v>1.2295800000000001</v>
      </c>
      <c r="M38" s="157">
        <f t="shared" si="9"/>
        <v>25.3</v>
      </c>
      <c r="N38" s="22"/>
      <c r="P38" s="37">
        <f t="shared" si="12"/>
        <v>10.555160000000001</v>
      </c>
      <c r="Q38" s="37">
        <f t="shared" si="13"/>
        <v>5.9024900000000002</v>
      </c>
      <c r="R38" s="37">
        <f t="shared" si="14"/>
        <v>7.6127700000000003</v>
      </c>
      <c r="S38" s="37">
        <f t="shared" si="15"/>
        <v>1.2295800000000001</v>
      </c>
      <c r="T38" s="37">
        <f t="shared" si="10"/>
        <v>25.3</v>
      </c>
    </row>
    <row r="39" spans="1:20">
      <c r="A39" s="8" t="s">
        <v>81</v>
      </c>
      <c r="B39" s="197">
        <v>25.3</v>
      </c>
      <c r="C39" s="197">
        <v>25.3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10.555160000000001</v>
      </c>
      <c r="J39" s="21">
        <f t="shared" si="6"/>
        <v>5.9024900000000002</v>
      </c>
      <c r="K39" s="21">
        <f t="shared" si="7"/>
        <v>7.6127700000000003</v>
      </c>
      <c r="L39" s="21">
        <f t="shared" si="8"/>
        <v>1.2295800000000001</v>
      </c>
      <c r="M39" s="157">
        <f t="shared" si="9"/>
        <v>25.3</v>
      </c>
      <c r="N39" s="22"/>
      <c r="P39" s="37">
        <f t="shared" si="12"/>
        <v>10.555160000000001</v>
      </c>
      <c r="Q39" s="37">
        <f t="shared" si="13"/>
        <v>5.9024900000000002</v>
      </c>
      <c r="R39" s="37">
        <f t="shared" si="14"/>
        <v>7.6127700000000003</v>
      </c>
      <c r="S39" s="37">
        <f t="shared" si="15"/>
        <v>1.2295800000000001</v>
      </c>
      <c r="T39" s="37">
        <f t="shared" si="10"/>
        <v>25.3</v>
      </c>
    </row>
    <row r="40" spans="1:20">
      <c r="A40" s="8" t="s">
        <v>82</v>
      </c>
      <c r="B40" s="197">
        <v>25.3</v>
      </c>
      <c r="C40" s="197">
        <v>25.3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10.555160000000001</v>
      </c>
      <c r="J40" s="21">
        <f t="shared" si="6"/>
        <v>5.9024900000000002</v>
      </c>
      <c r="K40" s="21">
        <f t="shared" si="7"/>
        <v>7.6127700000000003</v>
      </c>
      <c r="L40" s="21">
        <f t="shared" si="8"/>
        <v>1.2295800000000001</v>
      </c>
      <c r="M40" s="157">
        <f t="shared" si="9"/>
        <v>25.3</v>
      </c>
      <c r="N40" s="22"/>
      <c r="P40" s="37">
        <f t="shared" si="12"/>
        <v>10.555160000000001</v>
      </c>
      <c r="Q40" s="37">
        <f t="shared" si="13"/>
        <v>5.9024900000000002</v>
      </c>
      <c r="R40" s="37">
        <f t="shared" si="14"/>
        <v>7.6127700000000003</v>
      </c>
      <c r="S40" s="37">
        <f t="shared" si="15"/>
        <v>1.2295800000000001</v>
      </c>
      <c r="T40" s="37">
        <f t="shared" si="10"/>
        <v>25.3</v>
      </c>
    </row>
    <row r="41" spans="1:20">
      <c r="A41" s="8" t="s">
        <v>83</v>
      </c>
      <c r="B41" s="197">
        <v>25.3</v>
      </c>
      <c r="C41" s="197">
        <v>25.3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10.555160000000001</v>
      </c>
      <c r="J41" s="21">
        <f t="shared" si="6"/>
        <v>5.9024900000000002</v>
      </c>
      <c r="K41" s="21">
        <f t="shared" si="7"/>
        <v>7.6127700000000003</v>
      </c>
      <c r="L41" s="21">
        <f t="shared" si="8"/>
        <v>1.2295800000000001</v>
      </c>
      <c r="M41" s="157">
        <f t="shared" si="9"/>
        <v>25.3</v>
      </c>
      <c r="N41" s="22"/>
      <c r="P41" s="37">
        <f t="shared" si="12"/>
        <v>10.555160000000001</v>
      </c>
      <c r="Q41" s="37">
        <f t="shared" si="13"/>
        <v>5.9024900000000002</v>
      </c>
      <c r="R41" s="37">
        <f t="shared" si="14"/>
        <v>7.6127700000000003</v>
      </c>
      <c r="S41" s="37">
        <f t="shared" si="15"/>
        <v>1.2295800000000001</v>
      </c>
      <c r="T41" s="37">
        <f t="shared" si="10"/>
        <v>25.3</v>
      </c>
    </row>
    <row r="42" spans="1:20">
      <c r="A42" s="8" t="s">
        <v>84</v>
      </c>
      <c r="B42" s="197">
        <v>25.3</v>
      </c>
      <c r="C42" s="197">
        <v>25.3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10.555160000000001</v>
      </c>
      <c r="J42" s="21">
        <f t="shared" si="6"/>
        <v>5.9024900000000002</v>
      </c>
      <c r="K42" s="21">
        <f t="shared" si="7"/>
        <v>7.6127700000000003</v>
      </c>
      <c r="L42" s="21">
        <f t="shared" si="8"/>
        <v>1.2295800000000001</v>
      </c>
      <c r="M42" s="157">
        <f t="shared" si="9"/>
        <v>25.3</v>
      </c>
      <c r="N42" s="22"/>
      <c r="P42" s="37">
        <f t="shared" si="12"/>
        <v>10.555160000000001</v>
      </c>
      <c r="Q42" s="37">
        <f t="shared" si="13"/>
        <v>5.9024900000000002</v>
      </c>
      <c r="R42" s="37">
        <f t="shared" si="14"/>
        <v>7.6127700000000003</v>
      </c>
      <c r="S42" s="37">
        <f t="shared" si="15"/>
        <v>1.2295800000000001</v>
      </c>
      <c r="T42" s="37">
        <f t="shared" si="10"/>
        <v>25.3</v>
      </c>
    </row>
    <row r="43" spans="1:20">
      <c r="A43" s="8" t="s">
        <v>85</v>
      </c>
      <c r="B43" s="197">
        <v>25.3</v>
      </c>
      <c r="C43" s="197">
        <v>25.3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10.555160000000001</v>
      </c>
      <c r="J43" s="21">
        <f t="shared" si="6"/>
        <v>5.9024900000000002</v>
      </c>
      <c r="K43" s="21">
        <f t="shared" si="7"/>
        <v>7.6127700000000003</v>
      </c>
      <c r="L43" s="21">
        <f t="shared" si="8"/>
        <v>1.2295800000000001</v>
      </c>
      <c r="M43" s="157">
        <f t="shared" si="9"/>
        <v>25.3</v>
      </c>
      <c r="N43" s="22"/>
      <c r="P43" s="37">
        <f t="shared" si="12"/>
        <v>10.555160000000001</v>
      </c>
      <c r="Q43" s="37">
        <f t="shared" si="13"/>
        <v>5.9024900000000002</v>
      </c>
      <c r="R43" s="37">
        <f t="shared" si="14"/>
        <v>7.6127700000000003</v>
      </c>
      <c r="S43" s="37">
        <f t="shared" si="15"/>
        <v>1.2295800000000001</v>
      </c>
      <c r="T43" s="37">
        <f t="shared" si="10"/>
        <v>25.3</v>
      </c>
    </row>
    <row r="44" spans="1:20">
      <c r="A44" s="8" t="s">
        <v>86</v>
      </c>
      <c r="B44" s="197">
        <v>25.3</v>
      </c>
      <c r="C44" s="197">
        <v>25.3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10.555160000000001</v>
      </c>
      <c r="J44" s="21">
        <f t="shared" si="6"/>
        <v>5.9024900000000002</v>
      </c>
      <c r="K44" s="21">
        <f t="shared" si="7"/>
        <v>7.6127700000000003</v>
      </c>
      <c r="L44" s="21">
        <f t="shared" si="8"/>
        <v>1.2295800000000001</v>
      </c>
      <c r="M44" s="157">
        <f t="shared" si="9"/>
        <v>25.3</v>
      </c>
      <c r="N44" s="22"/>
      <c r="P44" s="37">
        <f t="shared" si="12"/>
        <v>10.555160000000001</v>
      </c>
      <c r="Q44" s="37">
        <f t="shared" si="13"/>
        <v>5.9024900000000002</v>
      </c>
      <c r="R44" s="37">
        <f t="shared" si="14"/>
        <v>7.6127700000000003</v>
      </c>
      <c r="S44" s="37">
        <f t="shared" si="15"/>
        <v>1.2295800000000001</v>
      </c>
      <c r="T44" s="37">
        <f t="shared" si="10"/>
        <v>25.3</v>
      </c>
    </row>
    <row r="45" spans="1:20">
      <c r="A45" s="8" t="s">
        <v>87</v>
      </c>
      <c r="B45" s="197">
        <v>25.3</v>
      </c>
      <c r="C45" s="197">
        <v>25.3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10.555160000000001</v>
      </c>
      <c r="J45" s="21">
        <f t="shared" si="6"/>
        <v>5.9024900000000002</v>
      </c>
      <c r="K45" s="21">
        <f t="shared" si="7"/>
        <v>7.6127700000000003</v>
      </c>
      <c r="L45" s="21">
        <f t="shared" si="8"/>
        <v>1.2295800000000001</v>
      </c>
      <c r="M45" s="157">
        <f t="shared" si="9"/>
        <v>25.3</v>
      </c>
      <c r="N45" s="22"/>
      <c r="P45" s="37">
        <f t="shared" si="12"/>
        <v>10.555160000000001</v>
      </c>
      <c r="Q45" s="37">
        <f t="shared" si="13"/>
        <v>5.9024900000000002</v>
      </c>
      <c r="R45" s="37">
        <f t="shared" si="14"/>
        <v>7.6127700000000003</v>
      </c>
      <c r="S45" s="37">
        <f t="shared" si="15"/>
        <v>1.2295800000000001</v>
      </c>
      <c r="T45" s="37">
        <f t="shared" si="10"/>
        <v>25.3</v>
      </c>
    </row>
    <row r="46" spans="1:20">
      <c r="A46" s="8" t="s">
        <v>88</v>
      </c>
      <c r="B46" s="197">
        <v>25.3</v>
      </c>
      <c r="C46" s="197">
        <v>25.3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10.555160000000001</v>
      </c>
      <c r="J46" s="21">
        <f t="shared" si="6"/>
        <v>5.9024900000000002</v>
      </c>
      <c r="K46" s="21">
        <f t="shared" si="7"/>
        <v>7.6127700000000003</v>
      </c>
      <c r="L46" s="21">
        <f t="shared" si="8"/>
        <v>1.2295800000000001</v>
      </c>
      <c r="M46" s="157">
        <f t="shared" si="9"/>
        <v>25.3</v>
      </c>
      <c r="N46" s="22"/>
      <c r="P46" s="37">
        <f t="shared" si="12"/>
        <v>10.555160000000001</v>
      </c>
      <c r="Q46" s="37">
        <f t="shared" si="13"/>
        <v>5.9024900000000002</v>
      </c>
      <c r="R46" s="37">
        <f t="shared" si="14"/>
        <v>7.6127700000000003</v>
      </c>
      <c r="S46" s="37">
        <f t="shared" si="15"/>
        <v>1.2295800000000001</v>
      </c>
      <c r="T46" s="37">
        <f t="shared" si="10"/>
        <v>25.3</v>
      </c>
    </row>
    <row r="47" spans="1:20">
      <c r="A47" s="8" t="s">
        <v>89</v>
      </c>
      <c r="B47" s="197">
        <v>25.3</v>
      </c>
      <c r="C47" s="197">
        <v>25.3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10.555160000000001</v>
      </c>
      <c r="J47" s="21">
        <f t="shared" si="6"/>
        <v>5.9024900000000002</v>
      </c>
      <c r="K47" s="21">
        <f t="shared" si="7"/>
        <v>7.6127700000000003</v>
      </c>
      <c r="L47" s="21">
        <f t="shared" si="8"/>
        <v>1.2295800000000001</v>
      </c>
      <c r="M47" s="157">
        <f t="shared" si="9"/>
        <v>25.3</v>
      </c>
      <c r="N47" s="22"/>
      <c r="P47" s="37">
        <f t="shared" si="12"/>
        <v>10.555160000000001</v>
      </c>
      <c r="Q47" s="37">
        <f t="shared" si="13"/>
        <v>5.9024900000000002</v>
      </c>
      <c r="R47" s="37">
        <f t="shared" si="14"/>
        <v>7.6127700000000003</v>
      </c>
      <c r="S47" s="37">
        <f t="shared" si="15"/>
        <v>1.2295800000000001</v>
      </c>
      <c r="T47" s="37">
        <f t="shared" si="10"/>
        <v>25.3</v>
      </c>
    </row>
    <row r="48" spans="1:20">
      <c r="A48" s="8" t="s">
        <v>90</v>
      </c>
      <c r="B48" s="197">
        <v>25.3</v>
      </c>
      <c r="C48" s="197">
        <v>25.3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10.555160000000001</v>
      </c>
      <c r="J48" s="21">
        <f t="shared" si="6"/>
        <v>5.9024900000000002</v>
      </c>
      <c r="K48" s="21">
        <f t="shared" si="7"/>
        <v>7.6127700000000003</v>
      </c>
      <c r="L48" s="21">
        <f t="shared" si="8"/>
        <v>1.2295800000000001</v>
      </c>
      <c r="M48" s="157">
        <f t="shared" si="9"/>
        <v>25.3</v>
      </c>
      <c r="N48" s="22"/>
      <c r="P48" s="37">
        <f t="shared" si="12"/>
        <v>10.555160000000001</v>
      </c>
      <c r="Q48" s="37">
        <f t="shared" si="13"/>
        <v>5.9024900000000002</v>
      </c>
      <c r="R48" s="37">
        <f t="shared" si="14"/>
        <v>7.6127700000000003</v>
      </c>
      <c r="S48" s="37">
        <f t="shared" si="15"/>
        <v>1.2295800000000001</v>
      </c>
      <c r="T48" s="37">
        <f t="shared" si="10"/>
        <v>25.3</v>
      </c>
    </row>
    <row r="49" spans="1:20">
      <c r="A49" s="8" t="s">
        <v>91</v>
      </c>
      <c r="B49" s="197">
        <v>25.3</v>
      </c>
      <c r="C49" s="197">
        <v>25.3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10.555160000000001</v>
      </c>
      <c r="J49" s="21">
        <f t="shared" si="6"/>
        <v>5.9024900000000002</v>
      </c>
      <c r="K49" s="21">
        <f t="shared" si="7"/>
        <v>7.6127700000000003</v>
      </c>
      <c r="L49" s="21">
        <f t="shared" si="8"/>
        <v>1.2295800000000001</v>
      </c>
      <c r="M49" s="157">
        <f t="shared" si="9"/>
        <v>25.3</v>
      </c>
      <c r="N49" s="22"/>
      <c r="P49" s="37">
        <f t="shared" si="12"/>
        <v>10.555160000000001</v>
      </c>
      <c r="Q49" s="37">
        <f t="shared" si="13"/>
        <v>5.9024900000000002</v>
      </c>
      <c r="R49" s="37">
        <f t="shared" si="14"/>
        <v>7.6127700000000003</v>
      </c>
      <c r="S49" s="37">
        <f t="shared" si="15"/>
        <v>1.2295800000000001</v>
      </c>
      <c r="T49" s="37">
        <f t="shared" si="10"/>
        <v>25.3</v>
      </c>
    </row>
    <row r="50" spans="1:20">
      <c r="A50" s="8" t="s">
        <v>92</v>
      </c>
      <c r="B50" s="197">
        <v>25.3</v>
      </c>
      <c r="C50" s="197">
        <v>25.3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10.555160000000001</v>
      </c>
      <c r="J50" s="21">
        <f t="shared" si="6"/>
        <v>5.9024900000000002</v>
      </c>
      <c r="K50" s="21">
        <f t="shared" si="7"/>
        <v>7.6127700000000003</v>
      </c>
      <c r="L50" s="21">
        <f t="shared" si="8"/>
        <v>1.2295800000000001</v>
      </c>
      <c r="M50" s="157">
        <f t="shared" si="9"/>
        <v>25.3</v>
      </c>
      <c r="N50" s="22"/>
      <c r="P50" s="37">
        <f t="shared" si="12"/>
        <v>10.555160000000001</v>
      </c>
      <c r="Q50" s="37">
        <f t="shared" si="13"/>
        <v>5.9024900000000002</v>
      </c>
      <c r="R50" s="37">
        <f t="shared" si="14"/>
        <v>7.6127700000000003</v>
      </c>
      <c r="S50" s="37">
        <f t="shared" si="15"/>
        <v>1.2295800000000001</v>
      </c>
      <c r="T50" s="37">
        <f t="shared" si="10"/>
        <v>25.3</v>
      </c>
    </row>
    <row r="51" spans="1:20">
      <c r="A51" s="8" t="s">
        <v>93</v>
      </c>
      <c r="B51" s="197">
        <v>25.3</v>
      </c>
      <c r="C51" s="197">
        <v>25.3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10.555160000000001</v>
      </c>
      <c r="J51" s="21">
        <f t="shared" si="6"/>
        <v>5.9024900000000002</v>
      </c>
      <c r="K51" s="21">
        <f t="shared" si="7"/>
        <v>7.6127700000000003</v>
      </c>
      <c r="L51" s="21">
        <f t="shared" si="8"/>
        <v>1.2295800000000001</v>
      </c>
      <c r="M51" s="157">
        <f t="shared" si="9"/>
        <v>25.3</v>
      </c>
      <c r="N51" s="22"/>
      <c r="P51" s="37">
        <f t="shared" si="12"/>
        <v>10.555160000000001</v>
      </c>
      <c r="Q51" s="37">
        <f t="shared" si="13"/>
        <v>5.9024900000000002</v>
      </c>
      <c r="R51" s="37">
        <f t="shared" si="14"/>
        <v>7.6127700000000003</v>
      </c>
      <c r="S51" s="37">
        <f t="shared" si="15"/>
        <v>1.2295800000000001</v>
      </c>
      <c r="T51" s="37">
        <f t="shared" si="10"/>
        <v>25.3</v>
      </c>
    </row>
    <row r="52" spans="1:20">
      <c r="A52" s="8" t="s">
        <v>94</v>
      </c>
      <c r="B52" s="197">
        <v>25.3</v>
      </c>
      <c r="C52" s="197">
        <v>25.3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10.555160000000001</v>
      </c>
      <c r="J52" s="21">
        <f t="shared" si="6"/>
        <v>5.9024900000000002</v>
      </c>
      <c r="K52" s="21">
        <f t="shared" si="7"/>
        <v>7.6127700000000003</v>
      </c>
      <c r="L52" s="21">
        <f t="shared" si="8"/>
        <v>1.2295800000000001</v>
      </c>
      <c r="M52" s="157">
        <f t="shared" si="9"/>
        <v>25.3</v>
      </c>
      <c r="N52" s="22"/>
      <c r="P52" s="37">
        <f t="shared" si="12"/>
        <v>10.555160000000001</v>
      </c>
      <c r="Q52" s="37">
        <f t="shared" si="13"/>
        <v>5.9024900000000002</v>
      </c>
      <c r="R52" s="37">
        <f t="shared" si="14"/>
        <v>7.6127700000000003</v>
      </c>
      <c r="S52" s="37">
        <f t="shared" si="15"/>
        <v>1.2295800000000001</v>
      </c>
      <c r="T52" s="37">
        <f t="shared" si="10"/>
        <v>25.3</v>
      </c>
    </row>
    <row r="53" spans="1:20">
      <c r="A53" s="8" t="s">
        <v>95</v>
      </c>
      <c r="B53" s="197">
        <v>25.3</v>
      </c>
      <c r="C53" s="197">
        <v>25.3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10.555160000000001</v>
      </c>
      <c r="J53" s="21">
        <f t="shared" si="6"/>
        <v>5.9024900000000002</v>
      </c>
      <c r="K53" s="21">
        <f t="shared" si="7"/>
        <v>7.6127700000000003</v>
      </c>
      <c r="L53" s="21">
        <f t="shared" si="8"/>
        <v>1.2295800000000001</v>
      </c>
      <c r="M53" s="157">
        <f t="shared" si="9"/>
        <v>25.3</v>
      </c>
      <c r="N53" s="22"/>
      <c r="P53" s="37">
        <f t="shared" si="12"/>
        <v>10.555160000000001</v>
      </c>
      <c r="Q53" s="37">
        <f t="shared" si="13"/>
        <v>5.9024900000000002</v>
      </c>
      <c r="R53" s="37">
        <f t="shared" si="14"/>
        <v>7.6127700000000003</v>
      </c>
      <c r="S53" s="37">
        <f t="shared" si="15"/>
        <v>1.2295800000000001</v>
      </c>
      <c r="T53" s="37">
        <f t="shared" si="10"/>
        <v>25.3</v>
      </c>
    </row>
    <row r="54" spans="1:20">
      <c r="A54" s="8" t="s">
        <v>96</v>
      </c>
      <c r="B54" s="197">
        <v>25.3</v>
      </c>
      <c r="C54" s="197">
        <v>25.3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10.555160000000001</v>
      </c>
      <c r="J54" s="21">
        <f t="shared" si="6"/>
        <v>5.9024900000000002</v>
      </c>
      <c r="K54" s="21">
        <f t="shared" si="7"/>
        <v>7.6127700000000003</v>
      </c>
      <c r="L54" s="21">
        <f t="shared" si="8"/>
        <v>1.2295800000000001</v>
      </c>
      <c r="M54" s="157">
        <f t="shared" si="9"/>
        <v>25.3</v>
      </c>
      <c r="N54" s="22"/>
      <c r="P54" s="37">
        <f t="shared" si="12"/>
        <v>10.555160000000001</v>
      </c>
      <c r="Q54" s="37">
        <f t="shared" si="13"/>
        <v>5.9024900000000002</v>
      </c>
      <c r="R54" s="37">
        <f t="shared" si="14"/>
        <v>7.6127700000000003</v>
      </c>
      <c r="S54" s="37">
        <f t="shared" si="15"/>
        <v>1.2295800000000001</v>
      </c>
      <c r="T54" s="37">
        <f t="shared" si="10"/>
        <v>25.3</v>
      </c>
    </row>
    <row r="55" spans="1:20">
      <c r="A55" s="8" t="s">
        <v>97</v>
      </c>
      <c r="B55" s="197">
        <v>25.3</v>
      </c>
      <c r="C55" s="197">
        <v>25.3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10.555160000000001</v>
      </c>
      <c r="J55" s="21">
        <f t="shared" si="6"/>
        <v>5.9024900000000002</v>
      </c>
      <c r="K55" s="21">
        <f t="shared" si="7"/>
        <v>7.6127700000000003</v>
      </c>
      <c r="L55" s="21">
        <f t="shared" si="8"/>
        <v>1.2295800000000001</v>
      </c>
      <c r="M55" s="157">
        <f t="shared" si="9"/>
        <v>25.3</v>
      </c>
      <c r="N55" s="22"/>
      <c r="P55" s="37">
        <f t="shared" si="12"/>
        <v>10.555160000000001</v>
      </c>
      <c r="Q55" s="37">
        <f t="shared" si="13"/>
        <v>5.9024900000000002</v>
      </c>
      <c r="R55" s="37">
        <f t="shared" si="14"/>
        <v>7.6127700000000003</v>
      </c>
      <c r="S55" s="37">
        <f t="shared" si="15"/>
        <v>1.2295800000000001</v>
      </c>
      <c r="T55" s="37">
        <f t="shared" si="10"/>
        <v>25.3</v>
      </c>
    </row>
    <row r="56" spans="1:20">
      <c r="A56" s="8" t="s">
        <v>98</v>
      </c>
      <c r="B56" s="197">
        <v>25.3</v>
      </c>
      <c r="C56" s="197">
        <v>25.3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10.555160000000001</v>
      </c>
      <c r="J56" s="21">
        <f t="shared" si="6"/>
        <v>5.9024900000000002</v>
      </c>
      <c r="K56" s="21">
        <f t="shared" si="7"/>
        <v>7.6127700000000003</v>
      </c>
      <c r="L56" s="21">
        <f t="shared" si="8"/>
        <v>1.2295800000000001</v>
      </c>
      <c r="M56" s="157">
        <f t="shared" si="9"/>
        <v>25.3</v>
      </c>
      <c r="N56" s="22"/>
      <c r="P56" s="37">
        <f t="shared" si="12"/>
        <v>10.555160000000001</v>
      </c>
      <c r="Q56" s="37">
        <f t="shared" si="13"/>
        <v>5.9024900000000002</v>
      </c>
      <c r="R56" s="37">
        <f t="shared" si="14"/>
        <v>7.6127700000000003</v>
      </c>
      <c r="S56" s="37">
        <f t="shared" si="15"/>
        <v>1.2295800000000001</v>
      </c>
      <c r="T56" s="37">
        <f t="shared" si="10"/>
        <v>25.3</v>
      </c>
    </row>
    <row r="57" spans="1:20">
      <c r="A57" s="8" t="s">
        <v>99</v>
      </c>
      <c r="B57" s="197">
        <v>25.3</v>
      </c>
      <c r="C57" s="197">
        <v>25.3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10.555160000000001</v>
      </c>
      <c r="J57" s="21">
        <f t="shared" si="6"/>
        <v>5.9024900000000002</v>
      </c>
      <c r="K57" s="21">
        <f t="shared" si="7"/>
        <v>7.6127700000000003</v>
      </c>
      <c r="L57" s="21">
        <f t="shared" si="8"/>
        <v>1.2295800000000001</v>
      </c>
      <c r="M57" s="157">
        <f t="shared" si="9"/>
        <v>25.3</v>
      </c>
      <c r="N57" s="22"/>
      <c r="P57" s="37">
        <f t="shared" si="12"/>
        <v>10.555160000000001</v>
      </c>
      <c r="Q57" s="37">
        <f t="shared" si="13"/>
        <v>5.9024900000000002</v>
      </c>
      <c r="R57" s="37">
        <f t="shared" si="14"/>
        <v>7.6127700000000003</v>
      </c>
      <c r="S57" s="37">
        <f t="shared" si="15"/>
        <v>1.2295800000000001</v>
      </c>
      <c r="T57" s="37">
        <f t="shared" si="10"/>
        <v>25.3</v>
      </c>
    </row>
    <row r="58" spans="1:20">
      <c r="A58" s="8" t="s">
        <v>100</v>
      </c>
      <c r="B58" s="197">
        <v>25.3</v>
      </c>
      <c r="C58" s="197">
        <v>25.3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10.555160000000001</v>
      </c>
      <c r="J58" s="21">
        <f t="shared" si="6"/>
        <v>5.9024900000000002</v>
      </c>
      <c r="K58" s="21">
        <f t="shared" si="7"/>
        <v>7.6127700000000003</v>
      </c>
      <c r="L58" s="21">
        <f t="shared" si="8"/>
        <v>1.2295800000000001</v>
      </c>
      <c r="M58" s="157">
        <f t="shared" si="9"/>
        <v>25.3</v>
      </c>
      <c r="N58" s="22"/>
      <c r="P58" s="37">
        <f t="shared" si="12"/>
        <v>10.555160000000001</v>
      </c>
      <c r="Q58" s="37">
        <f t="shared" si="13"/>
        <v>5.9024900000000002</v>
      </c>
      <c r="R58" s="37">
        <f t="shared" si="14"/>
        <v>7.6127700000000003</v>
      </c>
      <c r="S58" s="37">
        <f t="shared" si="15"/>
        <v>1.2295800000000001</v>
      </c>
      <c r="T58" s="37">
        <f t="shared" si="10"/>
        <v>25.3</v>
      </c>
    </row>
    <row r="59" spans="1:20">
      <c r="A59" s="8" t="s">
        <v>101</v>
      </c>
      <c r="B59" s="197">
        <v>25.3</v>
      </c>
      <c r="C59" s="197">
        <v>25.3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10.555160000000001</v>
      </c>
      <c r="J59" s="21">
        <f t="shared" si="6"/>
        <v>5.9024900000000002</v>
      </c>
      <c r="K59" s="21">
        <f t="shared" si="7"/>
        <v>7.6127700000000003</v>
      </c>
      <c r="L59" s="21">
        <f t="shared" si="8"/>
        <v>1.2295800000000001</v>
      </c>
      <c r="M59" s="157">
        <f t="shared" si="9"/>
        <v>25.3</v>
      </c>
      <c r="N59" s="22"/>
      <c r="P59" s="37">
        <f t="shared" si="12"/>
        <v>10.555160000000001</v>
      </c>
      <c r="Q59" s="37">
        <f t="shared" si="13"/>
        <v>5.9024900000000002</v>
      </c>
      <c r="R59" s="37">
        <f t="shared" si="14"/>
        <v>7.6127700000000003</v>
      </c>
      <c r="S59" s="37">
        <f t="shared" si="15"/>
        <v>1.2295800000000001</v>
      </c>
      <c r="T59" s="37">
        <f t="shared" si="10"/>
        <v>25.3</v>
      </c>
    </row>
    <row r="60" spans="1:20">
      <c r="A60" s="8" t="s">
        <v>102</v>
      </c>
      <c r="B60" s="197">
        <v>25.3</v>
      </c>
      <c r="C60" s="197">
        <v>25.3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10.555160000000001</v>
      </c>
      <c r="J60" s="21">
        <f t="shared" si="6"/>
        <v>5.9024900000000002</v>
      </c>
      <c r="K60" s="21">
        <f t="shared" si="7"/>
        <v>7.6127700000000003</v>
      </c>
      <c r="L60" s="21">
        <f t="shared" si="8"/>
        <v>1.2295800000000001</v>
      </c>
      <c r="M60" s="157">
        <f t="shared" si="9"/>
        <v>25.3</v>
      </c>
      <c r="N60" s="22"/>
      <c r="P60" s="37">
        <f t="shared" si="12"/>
        <v>10.555160000000001</v>
      </c>
      <c r="Q60" s="37">
        <f t="shared" si="13"/>
        <v>5.9024900000000002</v>
      </c>
      <c r="R60" s="37">
        <f t="shared" si="14"/>
        <v>7.6127700000000003</v>
      </c>
      <c r="S60" s="37">
        <f t="shared" si="15"/>
        <v>1.2295800000000001</v>
      </c>
      <c r="T60" s="37">
        <f t="shared" si="10"/>
        <v>25.3</v>
      </c>
    </row>
    <row r="61" spans="1:20">
      <c r="A61" s="8" t="s">
        <v>103</v>
      </c>
      <c r="B61" s="197">
        <v>25.3</v>
      </c>
      <c r="C61" s="197">
        <v>25.3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10.555160000000001</v>
      </c>
      <c r="J61" s="21">
        <f t="shared" si="6"/>
        <v>5.9024900000000002</v>
      </c>
      <c r="K61" s="21">
        <f t="shared" si="7"/>
        <v>7.6127700000000003</v>
      </c>
      <c r="L61" s="21">
        <f t="shared" si="8"/>
        <v>1.2295800000000001</v>
      </c>
      <c r="M61" s="157">
        <f t="shared" si="9"/>
        <v>25.3</v>
      </c>
      <c r="N61" s="22"/>
      <c r="P61" s="37">
        <f t="shared" si="12"/>
        <v>10.555160000000001</v>
      </c>
      <c r="Q61" s="37">
        <f t="shared" si="13"/>
        <v>5.9024900000000002</v>
      </c>
      <c r="R61" s="37">
        <f t="shared" si="14"/>
        <v>7.6127700000000003</v>
      </c>
      <c r="S61" s="37">
        <f t="shared" si="15"/>
        <v>1.2295800000000001</v>
      </c>
      <c r="T61" s="37">
        <f t="shared" si="10"/>
        <v>25.3</v>
      </c>
    </row>
    <row r="62" spans="1:20">
      <c r="A62" s="8" t="s">
        <v>104</v>
      </c>
      <c r="B62" s="197">
        <v>25.3</v>
      </c>
      <c r="C62" s="197">
        <v>25.3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10.555160000000001</v>
      </c>
      <c r="J62" s="21">
        <f t="shared" si="6"/>
        <v>5.9024900000000002</v>
      </c>
      <c r="K62" s="21">
        <f t="shared" si="7"/>
        <v>7.6127700000000003</v>
      </c>
      <c r="L62" s="21">
        <f t="shared" si="8"/>
        <v>1.2295800000000001</v>
      </c>
      <c r="M62" s="157">
        <f t="shared" si="9"/>
        <v>25.3</v>
      </c>
      <c r="N62" s="22"/>
      <c r="P62" s="37">
        <f t="shared" si="12"/>
        <v>10.555160000000001</v>
      </c>
      <c r="Q62" s="37">
        <f t="shared" si="13"/>
        <v>5.9024900000000002</v>
      </c>
      <c r="R62" s="37">
        <f t="shared" si="14"/>
        <v>7.6127700000000003</v>
      </c>
      <c r="S62" s="37">
        <f t="shared" si="15"/>
        <v>1.2295800000000001</v>
      </c>
      <c r="T62" s="37">
        <f t="shared" si="10"/>
        <v>25.3</v>
      </c>
    </row>
    <row r="63" spans="1:20">
      <c r="A63" s="8" t="s">
        <v>105</v>
      </c>
      <c r="B63" s="197">
        <v>25.3</v>
      </c>
      <c r="C63" s="197">
        <v>25.3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10.555160000000001</v>
      </c>
      <c r="J63" s="21">
        <f t="shared" si="6"/>
        <v>5.9024900000000002</v>
      </c>
      <c r="K63" s="21">
        <f t="shared" si="7"/>
        <v>7.6127700000000003</v>
      </c>
      <c r="L63" s="21">
        <f t="shared" si="8"/>
        <v>1.2295800000000001</v>
      </c>
      <c r="M63" s="157">
        <f t="shared" si="9"/>
        <v>25.3</v>
      </c>
      <c r="N63" s="22"/>
      <c r="P63" s="37">
        <f t="shared" si="12"/>
        <v>10.555160000000001</v>
      </c>
      <c r="Q63" s="37">
        <f t="shared" si="13"/>
        <v>5.9024900000000002</v>
      </c>
      <c r="R63" s="37">
        <f t="shared" si="14"/>
        <v>7.6127700000000003</v>
      </c>
      <c r="S63" s="37">
        <f t="shared" si="15"/>
        <v>1.2295800000000001</v>
      </c>
      <c r="T63" s="37">
        <f t="shared" si="10"/>
        <v>25.3</v>
      </c>
    </row>
    <row r="64" spans="1:20">
      <c r="A64" s="8" t="s">
        <v>106</v>
      </c>
      <c r="B64" s="197">
        <v>25.3</v>
      </c>
      <c r="C64" s="197">
        <v>25.3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10.555160000000001</v>
      </c>
      <c r="J64" s="21">
        <f t="shared" si="6"/>
        <v>5.9024900000000002</v>
      </c>
      <c r="K64" s="21">
        <f t="shared" si="7"/>
        <v>7.6127700000000003</v>
      </c>
      <c r="L64" s="21">
        <f t="shared" si="8"/>
        <v>1.2295800000000001</v>
      </c>
      <c r="M64" s="157">
        <f t="shared" si="9"/>
        <v>25.3</v>
      </c>
      <c r="N64" s="22"/>
      <c r="P64" s="37">
        <f t="shared" si="12"/>
        <v>10.555160000000001</v>
      </c>
      <c r="Q64" s="37">
        <f t="shared" si="13"/>
        <v>5.9024900000000002</v>
      </c>
      <c r="R64" s="37">
        <f t="shared" si="14"/>
        <v>7.6127700000000003</v>
      </c>
      <c r="S64" s="37">
        <f t="shared" si="15"/>
        <v>1.2295800000000001</v>
      </c>
      <c r="T64" s="37">
        <f t="shared" si="10"/>
        <v>25.3</v>
      </c>
    </row>
    <row r="65" spans="1:20">
      <c r="A65" s="8" t="s">
        <v>107</v>
      </c>
      <c r="B65" s="197">
        <v>25.3</v>
      </c>
      <c r="C65" s="197">
        <v>25.3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10.555160000000001</v>
      </c>
      <c r="J65" s="21">
        <f t="shared" si="6"/>
        <v>5.9024900000000002</v>
      </c>
      <c r="K65" s="21">
        <f t="shared" si="7"/>
        <v>7.6127700000000003</v>
      </c>
      <c r="L65" s="21">
        <f t="shared" si="8"/>
        <v>1.2295800000000001</v>
      </c>
      <c r="M65" s="157">
        <f t="shared" si="9"/>
        <v>25.3</v>
      </c>
      <c r="N65" s="22"/>
      <c r="P65" s="37">
        <f t="shared" si="12"/>
        <v>10.555160000000001</v>
      </c>
      <c r="Q65" s="37">
        <f t="shared" si="13"/>
        <v>5.9024900000000002</v>
      </c>
      <c r="R65" s="37">
        <f t="shared" si="14"/>
        <v>7.6127700000000003</v>
      </c>
      <c r="S65" s="37">
        <f t="shared" si="15"/>
        <v>1.2295800000000001</v>
      </c>
      <c r="T65" s="37">
        <f t="shared" si="10"/>
        <v>25.3</v>
      </c>
    </row>
    <row r="66" spans="1:20">
      <c r="A66" s="8" t="s">
        <v>108</v>
      </c>
      <c r="B66" s="197">
        <v>25.3</v>
      </c>
      <c r="C66" s="197">
        <v>25.3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10.555160000000001</v>
      </c>
      <c r="J66" s="21">
        <f t="shared" si="6"/>
        <v>5.9024900000000002</v>
      </c>
      <c r="K66" s="21">
        <f t="shared" si="7"/>
        <v>7.6127700000000003</v>
      </c>
      <c r="L66" s="21">
        <f t="shared" si="8"/>
        <v>1.2295800000000001</v>
      </c>
      <c r="M66" s="157">
        <f t="shared" si="9"/>
        <v>25.3</v>
      </c>
      <c r="N66" s="22"/>
      <c r="P66" s="37">
        <f t="shared" si="12"/>
        <v>10.555160000000001</v>
      </c>
      <c r="Q66" s="37">
        <f t="shared" si="13"/>
        <v>5.9024900000000002</v>
      </c>
      <c r="R66" s="37">
        <f t="shared" si="14"/>
        <v>7.6127700000000003</v>
      </c>
      <c r="S66" s="37">
        <f t="shared" si="15"/>
        <v>1.2295800000000001</v>
      </c>
      <c r="T66" s="37">
        <f t="shared" si="10"/>
        <v>25.3</v>
      </c>
    </row>
    <row r="67" spans="1:20">
      <c r="A67" s="8" t="s">
        <v>109</v>
      </c>
      <c r="B67" s="197">
        <v>25.3</v>
      </c>
      <c r="C67" s="197">
        <v>25.3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10.555160000000001</v>
      </c>
      <c r="J67" s="21">
        <f t="shared" si="6"/>
        <v>5.9024900000000002</v>
      </c>
      <c r="K67" s="21">
        <f t="shared" si="7"/>
        <v>7.6127700000000003</v>
      </c>
      <c r="L67" s="21">
        <f t="shared" si="8"/>
        <v>1.2295800000000001</v>
      </c>
      <c r="M67" s="157">
        <f t="shared" si="9"/>
        <v>25.3</v>
      </c>
      <c r="N67" s="22"/>
      <c r="P67" s="37">
        <f t="shared" ref="P67:P98" si="17">I67</f>
        <v>10.555160000000001</v>
      </c>
      <c r="Q67" s="37">
        <f t="shared" ref="Q67:Q98" si="18">J67</f>
        <v>5.9024900000000002</v>
      </c>
      <c r="R67" s="37">
        <f t="shared" ref="R67:R98" si="19">K67</f>
        <v>7.6127700000000003</v>
      </c>
      <c r="S67" s="37">
        <f t="shared" ref="S67:S98" si="20">L67</f>
        <v>1.2295800000000001</v>
      </c>
      <c r="T67" s="37">
        <f t="shared" si="10"/>
        <v>25.3</v>
      </c>
    </row>
    <row r="68" spans="1:20">
      <c r="A68" s="8" t="s">
        <v>110</v>
      </c>
      <c r="B68" s="197">
        <v>25.3</v>
      </c>
      <c r="C68" s="197">
        <v>25.3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10.555160000000001</v>
      </c>
      <c r="J68" s="21">
        <f t="shared" ref="J68:J98" si="22">C68*E68/100</f>
        <v>5.9024900000000002</v>
      </c>
      <c r="K68" s="21">
        <f t="shared" ref="K68:K98" si="23">C68*F68/100</f>
        <v>7.6127700000000003</v>
      </c>
      <c r="L68" s="21">
        <f t="shared" ref="L68:L98" si="24">C68*G68/100</f>
        <v>1.2295800000000001</v>
      </c>
      <c r="M68" s="157">
        <f t="shared" ref="M68:M98" si="25">SUM(I68:L68)</f>
        <v>25.3</v>
      </c>
      <c r="N68" s="22"/>
      <c r="P68" s="37">
        <f t="shared" si="17"/>
        <v>10.555160000000001</v>
      </c>
      <c r="Q68" s="37">
        <f t="shared" si="18"/>
        <v>5.9024900000000002</v>
      </c>
      <c r="R68" s="37">
        <f t="shared" si="19"/>
        <v>7.6127700000000003</v>
      </c>
      <c r="S68" s="37">
        <f t="shared" si="20"/>
        <v>1.2295800000000001</v>
      </c>
      <c r="T68" s="37">
        <f t="shared" ref="T68:T99" si="26">SUM(P68:S68)</f>
        <v>25.3</v>
      </c>
    </row>
    <row r="69" spans="1:20">
      <c r="A69" s="8" t="s">
        <v>111</v>
      </c>
      <c r="B69" s="197">
        <v>25.3</v>
      </c>
      <c r="C69" s="197">
        <v>25.3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10.555160000000001</v>
      </c>
      <c r="J69" s="21">
        <f t="shared" si="22"/>
        <v>5.9024900000000002</v>
      </c>
      <c r="K69" s="21">
        <f t="shared" si="23"/>
        <v>7.6127700000000003</v>
      </c>
      <c r="L69" s="21">
        <f t="shared" si="24"/>
        <v>1.2295800000000001</v>
      </c>
      <c r="M69" s="157">
        <f t="shared" si="25"/>
        <v>25.3</v>
      </c>
      <c r="N69" s="22"/>
      <c r="P69" s="37">
        <f t="shared" si="17"/>
        <v>10.555160000000001</v>
      </c>
      <c r="Q69" s="37">
        <f t="shared" si="18"/>
        <v>5.9024900000000002</v>
      </c>
      <c r="R69" s="37">
        <f t="shared" si="19"/>
        <v>7.6127700000000003</v>
      </c>
      <c r="S69" s="37">
        <f t="shared" si="20"/>
        <v>1.2295800000000001</v>
      </c>
      <c r="T69" s="37">
        <f t="shared" si="26"/>
        <v>25.3</v>
      </c>
    </row>
    <row r="70" spans="1:20">
      <c r="A70" s="8" t="s">
        <v>112</v>
      </c>
      <c r="B70" s="197">
        <v>25.3</v>
      </c>
      <c r="C70" s="197">
        <v>25.3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10.555160000000001</v>
      </c>
      <c r="J70" s="21">
        <f t="shared" si="22"/>
        <v>5.9024900000000002</v>
      </c>
      <c r="K70" s="21">
        <f t="shared" si="23"/>
        <v>7.6127700000000003</v>
      </c>
      <c r="L70" s="21">
        <f t="shared" si="24"/>
        <v>1.2295800000000001</v>
      </c>
      <c r="M70" s="157">
        <f t="shared" si="25"/>
        <v>25.3</v>
      </c>
      <c r="N70" s="22"/>
      <c r="P70" s="37">
        <f t="shared" si="17"/>
        <v>10.555160000000001</v>
      </c>
      <c r="Q70" s="37">
        <f t="shared" si="18"/>
        <v>5.9024900000000002</v>
      </c>
      <c r="R70" s="37">
        <f t="shared" si="19"/>
        <v>7.6127700000000003</v>
      </c>
      <c r="S70" s="37">
        <f t="shared" si="20"/>
        <v>1.2295800000000001</v>
      </c>
      <c r="T70" s="37">
        <f t="shared" si="26"/>
        <v>25.3</v>
      </c>
    </row>
    <row r="71" spans="1:20">
      <c r="A71" s="8" t="s">
        <v>113</v>
      </c>
      <c r="B71" s="197">
        <v>25.3</v>
      </c>
      <c r="C71" s="197">
        <v>25.3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10.555160000000001</v>
      </c>
      <c r="J71" s="21">
        <f t="shared" si="22"/>
        <v>5.9024900000000002</v>
      </c>
      <c r="K71" s="21">
        <f t="shared" si="23"/>
        <v>7.6127700000000003</v>
      </c>
      <c r="L71" s="21">
        <f t="shared" si="24"/>
        <v>1.2295800000000001</v>
      </c>
      <c r="M71" s="157">
        <f t="shared" si="25"/>
        <v>25.3</v>
      </c>
      <c r="N71" s="22"/>
      <c r="P71" s="37">
        <f t="shared" si="17"/>
        <v>10.555160000000001</v>
      </c>
      <c r="Q71" s="37">
        <f t="shared" si="18"/>
        <v>5.9024900000000002</v>
      </c>
      <c r="R71" s="37">
        <f t="shared" si="19"/>
        <v>7.6127700000000003</v>
      </c>
      <c r="S71" s="37">
        <f t="shared" si="20"/>
        <v>1.2295800000000001</v>
      </c>
      <c r="T71" s="37">
        <f t="shared" si="26"/>
        <v>25.3</v>
      </c>
    </row>
    <row r="72" spans="1:20">
      <c r="A72" s="8" t="s">
        <v>114</v>
      </c>
      <c r="B72" s="197">
        <v>25.3</v>
      </c>
      <c r="C72" s="197">
        <v>25.3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10.555160000000001</v>
      </c>
      <c r="J72" s="21">
        <f t="shared" si="22"/>
        <v>5.9024900000000002</v>
      </c>
      <c r="K72" s="21">
        <f t="shared" si="23"/>
        <v>7.6127700000000003</v>
      </c>
      <c r="L72" s="21">
        <f t="shared" si="24"/>
        <v>1.2295800000000001</v>
      </c>
      <c r="M72" s="157">
        <f t="shared" si="25"/>
        <v>25.3</v>
      </c>
      <c r="N72" s="22"/>
      <c r="P72" s="37">
        <f t="shared" si="17"/>
        <v>10.555160000000001</v>
      </c>
      <c r="Q72" s="37">
        <f t="shared" si="18"/>
        <v>5.9024900000000002</v>
      </c>
      <c r="R72" s="37">
        <f t="shared" si="19"/>
        <v>7.6127700000000003</v>
      </c>
      <c r="S72" s="37">
        <f t="shared" si="20"/>
        <v>1.2295800000000001</v>
      </c>
      <c r="T72" s="37">
        <f t="shared" si="26"/>
        <v>25.3</v>
      </c>
    </row>
    <row r="73" spans="1:20">
      <c r="A73" s="8" t="s">
        <v>115</v>
      </c>
      <c r="B73" s="197">
        <v>25.3</v>
      </c>
      <c r="C73" s="197">
        <v>25.3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10.555160000000001</v>
      </c>
      <c r="J73" s="21">
        <f t="shared" si="22"/>
        <v>5.9024900000000002</v>
      </c>
      <c r="K73" s="21">
        <f t="shared" si="23"/>
        <v>7.6127700000000003</v>
      </c>
      <c r="L73" s="21">
        <f t="shared" si="24"/>
        <v>1.2295800000000001</v>
      </c>
      <c r="M73" s="157">
        <f t="shared" si="25"/>
        <v>25.3</v>
      </c>
      <c r="N73" s="22"/>
      <c r="P73" s="37">
        <f t="shared" si="17"/>
        <v>10.555160000000001</v>
      </c>
      <c r="Q73" s="37">
        <f t="shared" si="18"/>
        <v>5.9024900000000002</v>
      </c>
      <c r="R73" s="37">
        <f t="shared" si="19"/>
        <v>7.6127700000000003</v>
      </c>
      <c r="S73" s="37">
        <f t="shared" si="20"/>
        <v>1.2295800000000001</v>
      </c>
      <c r="T73" s="37">
        <f t="shared" si="26"/>
        <v>25.3</v>
      </c>
    </row>
    <row r="74" spans="1:20">
      <c r="A74" s="8" t="s">
        <v>116</v>
      </c>
      <c r="B74" s="197">
        <v>25.3</v>
      </c>
      <c r="C74" s="197">
        <v>25.3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10.555160000000001</v>
      </c>
      <c r="J74" s="21">
        <f t="shared" si="22"/>
        <v>5.9024900000000002</v>
      </c>
      <c r="K74" s="21">
        <f t="shared" si="23"/>
        <v>7.6127700000000003</v>
      </c>
      <c r="L74" s="21">
        <f t="shared" si="24"/>
        <v>1.2295800000000001</v>
      </c>
      <c r="M74" s="157">
        <f t="shared" si="25"/>
        <v>25.3</v>
      </c>
      <c r="N74" s="22"/>
      <c r="P74" s="37">
        <f t="shared" si="17"/>
        <v>10.555160000000001</v>
      </c>
      <c r="Q74" s="37">
        <f t="shared" si="18"/>
        <v>5.9024900000000002</v>
      </c>
      <c r="R74" s="37">
        <f t="shared" si="19"/>
        <v>7.6127700000000003</v>
      </c>
      <c r="S74" s="37">
        <f t="shared" si="20"/>
        <v>1.2295800000000001</v>
      </c>
      <c r="T74" s="37">
        <f t="shared" si="26"/>
        <v>25.3</v>
      </c>
    </row>
    <row r="75" spans="1:20">
      <c r="A75" s="8" t="s">
        <v>117</v>
      </c>
      <c r="B75" s="197">
        <v>25.3</v>
      </c>
      <c r="C75" s="197">
        <v>25.3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10.555160000000001</v>
      </c>
      <c r="J75" s="21">
        <f t="shared" si="22"/>
        <v>5.9024900000000002</v>
      </c>
      <c r="K75" s="21">
        <f t="shared" si="23"/>
        <v>7.6127700000000003</v>
      </c>
      <c r="L75" s="21">
        <f t="shared" si="24"/>
        <v>1.2295800000000001</v>
      </c>
      <c r="M75" s="157">
        <f t="shared" si="25"/>
        <v>25.3</v>
      </c>
      <c r="N75" s="22"/>
      <c r="P75" s="37">
        <f t="shared" si="17"/>
        <v>10.555160000000001</v>
      </c>
      <c r="Q75" s="37">
        <f t="shared" si="18"/>
        <v>5.9024900000000002</v>
      </c>
      <c r="R75" s="37">
        <f t="shared" si="19"/>
        <v>7.6127700000000003</v>
      </c>
      <c r="S75" s="37">
        <f t="shared" si="20"/>
        <v>1.2295800000000001</v>
      </c>
      <c r="T75" s="37">
        <f t="shared" si="26"/>
        <v>25.3</v>
      </c>
    </row>
    <row r="76" spans="1:20">
      <c r="A76" s="8" t="s">
        <v>118</v>
      </c>
      <c r="B76" s="197">
        <v>25.3</v>
      </c>
      <c r="C76" s="197">
        <v>25.3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10.555160000000001</v>
      </c>
      <c r="J76" s="21">
        <f t="shared" si="22"/>
        <v>5.9024900000000002</v>
      </c>
      <c r="K76" s="21">
        <f t="shared" si="23"/>
        <v>7.6127700000000003</v>
      </c>
      <c r="L76" s="21">
        <f t="shared" si="24"/>
        <v>1.2295800000000001</v>
      </c>
      <c r="M76" s="157">
        <f t="shared" si="25"/>
        <v>25.3</v>
      </c>
      <c r="N76" s="22"/>
      <c r="P76" s="37">
        <f t="shared" si="17"/>
        <v>10.555160000000001</v>
      </c>
      <c r="Q76" s="37">
        <f t="shared" si="18"/>
        <v>5.9024900000000002</v>
      </c>
      <c r="R76" s="37">
        <f t="shared" si="19"/>
        <v>7.6127700000000003</v>
      </c>
      <c r="S76" s="37">
        <f t="shared" si="20"/>
        <v>1.2295800000000001</v>
      </c>
      <c r="T76" s="37">
        <f t="shared" si="26"/>
        <v>25.3</v>
      </c>
    </row>
    <row r="77" spans="1:20">
      <c r="A77" s="8" t="s">
        <v>119</v>
      </c>
      <c r="B77" s="197">
        <v>25.3</v>
      </c>
      <c r="C77" s="197">
        <v>25.3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10.555160000000001</v>
      </c>
      <c r="J77" s="21">
        <f t="shared" si="22"/>
        <v>5.9024900000000002</v>
      </c>
      <c r="K77" s="21">
        <f t="shared" si="23"/>
        <v>7.6127700000000003</v>
      </c>
      <c r="L77" s="21">
        <f t="shared" si="24"/>
        <v>1.2295800000000001</v>
      </c>
      <c r="M77" s="157">
        <f t="shared" si="25"/>
        <v>25.3</v>
      </c>
      <c r="N77" s="22"/>
      <c r="P77" s="37">
        <f t="shared" si="17"/>
        <v>10.555160000000001</v>
      </c>
      <c r="Q77" s="37">
        <f t="shared" si="18"/>
        <v>5.9024900000000002</v>
      </c>
      <c r="R77" s="37">
        <f t="shared" si="19"/>
        <v>7.6127700000000003</v>
      </c>
      <c r="S77" s="37">
        <f t="shared" si="20"/>
        <v>1.2295800000000001</v>
      </c>
      <c r="T77" s="37">
        <f t="shared" si="26"/>
        <v>25.3</v>
      </c>
    </row>
    <row r="78" spans="1:20">
      <c r="A78" s="8" t="s">
        <v>120</v>
      </c>
      <c r="B78" s="197">
        <v>25.3</v>
      </c>
      <c r="C78" s="197">
        <v>25.3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10.555160000000001</v>
      </c>
      <c r="J78" s="21">
        <f t="shared" si="22"/>
        <v>5.9024900000000002</v>
      </c>
      <c r="K78" s="21">
        <f t="shared" si="23"/>
        <v>7.6127700000000003</v>
      </c>
      <c r="L78" s="21">
        <f t="shared" si="24"/>
        <v>1.2295800000000001</v>
      </c>
      <c r="M78" s="157">
        <f t="shared" si="25"/>
        <v>25.3</v>
      </c>
      <c r="N78" s="22"/>
      <c r="P78" s="37">
        <f t="shared" si="17"/>
        <v>10.555160000000001</v>
      </c>
      <c r="Q78" s="37">
        <f t="shared" si="18"/>
        <v>5.9024900000000002</v>
      </c>
      <c r="R78" s="37">
        <f t="shared" si="19"/>
        <v>7.6127700000000003</v>
      </c>
      <c r="S78" s="37">
        <f t="shared" si="20"/>
        <v>1.2295800000000001</v>
      </c>
      <c r="T78" s="37">
        <f t="shared" si="26"/>
        <v>25.3</v>
      </c>
    </row>
    <row r="79" spans="1:20">
      <c r="A79" s="8" t="s">
        <v>121</v>
      </c>
      <c r="B79" s="197">
        <v>25.3</v>
      </c>
      <c r="C79" s="197">
        <v>25.3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10.555160000000001</v>
      </c>
      <c r="J79" s="21">
        <f t="shared" si="22"/>
        <v>5.9024900000000002</v>
      </c>
      <c r="K79" s="21">
        <f t="shared" si="23"/>
        <v>7.6127700000000003</v>
      </c>
      <c r="L79" s="21">
        <f t="shared" si="24"/>
        <v>1.2295800000000001</v>
      </c>
      <c r="M79" s="157">
        <f t="shared" si="25"/>
        <v>25.3</v>
      </c>
      <c r="N79" s="22"/>
      <c r="P79" s="37">
        <f t="shared" si="17"/>
        <v>10.555160000000001</v>
      </c>
      <c r="Q79" s="37">
        <f t="shared" si="18"/>
        <v>5.9024900000000002</v>
      </c>
      <c r="R79" s="37">
        <f t="shared" si="19"/>
        <v>7.6127700000000003</v>
      </c>
      <c r="S79" s="37">
        <f t="shared" si="20"/>
        <v>1.2295800000000001</v>
      </c>
      <c r="T79" s="37">
        <f t="shared" si="26"/>
        <v>25.3</v>
      </c>
    </row>
    <row r="80" spans="1:20">
      <c r="A80" s="8" t="s">
        <v>122</v>
      </c>
      <c r="B80" s="197">
        <v>25.3</v>
      </c>
      <c r="C80" s="197">
        <v>25.3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10.555160000000001</v>
      </c>
      <c r="J80" s="21">
        <f t="shared" si="22"/>
        <v>5.9024900000000002</v>
      </c>
      <c r="K80" s="21">
        <f t="shared" si="23"/>
        <v>7.6127700000000003</v>
      </c>
      <c r="L80" s="21">
        <f t="shared" si="24"/>
        <v>1.2295800000000001</v>
      </c>
      <c r="M80" s="157">
        <f t="shared" si="25"/>
        <v>25.3</v>
      </c>
      <c r="N80" s="22"/>
      <c r="P80" s="37">
        <f t="shared" si="17"/>
        <v>10.555160000000001</v>
      </c>
      <c r="Q80" s="37">
        <f t="shared" si="18"/>
        <v>5.9024900000000002</v>
      </c>
      <c r="R80" s="37">
        <f t="shared" si="19"/>
        <v>7.6127700000000003</v>
      </c>
      <c r="S80" s="37">
        <f t="shared" si="20"/>
        <v>1.2295800000000001</v>
      </c>
      <c r="T80" s="37">
        <f t="shared" si="26"/>
        <v>25.3</v>
      </c>
    </row>
    <row r="81" spans="1:20">
      <c r="A81" s="8" t="s">
        <v>123</v>
      </c>
      <c r="B81" s="197">
        <v>25.3</v>
      </c>
      <c r="C81" s="197">
        <v>25.3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10.555160000000001</v>
      </c>
      <c r="J81" s="21">
        <f t="shared" si="22"/>
        <v>5.9024900000000002</v>
      </c>
      <c r="K81" s="21">
        <f t="shared" si="23"/>
        <v>7.6127700000000003</v>
      </c>
      <c r="L81" s="21">
        <f t="shared" si="24"/>
        <v>1.2295800000000001</v>
      </c>
      <c r="M81" s="157">
        <f t="shared" si="25"/>
        <v>25.3</v>
      </c>
      <c r="N81" s="22"/>
      <c r="P81" s="37">
        <f t="shared" si="17"/>
        <v>10.555160000000001</v>
      </c>
      <c r="Q81" s="37">
        <f t="shared" si="18"/>
        <v>5.9024900000000002</v>
      </c>
      <c r="R81" s="37">
        <f t="shared" si="19"/>
        <v>7.6127700000000003</v>
      </c>
      <c r="S81" s="37">
        <f t="shared" si="20"/>
        <v>1.2295800000000001</v>
      </c>
      <c r="T81" s="37">
        <f t="shared" si="26"/>
        <v>25.3</v>
      </c>
    </row>
    <row r="82" spans="1:20">
      <c r="A82" s="8" t="s">
        <v>124</v>
      </c>
      <c r="B82" s="197">
        <v>25.3</v>
      </c>
      <c r="C82" s="197">
        <v>25.3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10.555160000000001</v>
      </c>
      <c r="J82" s="21">
        <f t="shared" si="22"/>
        <v>5.9024900000000002</v>
      </c>
      <c r="K82" s="21">
        <f t="shared" si="23"/>
        <v>7.6127700000000003</v>
      </c>
      <c r="L82" s="21">
        <f t="shared" si="24"/>
        <v>1.2295800000000001</v>
      </c>
      <c r="M82" s="157">
        <f t="shared" si="25"/>
        <v>25.3</v>
      </c>
      <c r="N82" s="22"/>
      <c r="P82" s="37">
        <f t="shared" si="17"/>
        <v>10.555160000000001</v>
      </c>
      <c r="Q82" s="37">
        <f t="shared" si="18"/>
        <v>5.9024900000000002</v>
      </c>
      <c r="R82" s="37">
        <f t="shared" si="19"/>
        <v>7.6127700000000003</v>
      </c>
      <c r="S82" s="37">
        <f t="shared" si="20"/>
        <v>1.2295800000000001</v>
      </c>
      <c r="T82" s="37">
        <f t="shared" si="26"/>
        <v>25.3</v>
      </c>
    </row>
    <row r="83" spans="1:20">
      <c r="A83" s="8" t="s">
        <v>125</v>
      </c>
      <c r="B83" s="197">
        <v>25.3</v>
      </c>
      <c r="C83" s="197">
        <v>25.3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10.555160000000001</v>
      </c>
      <c r="J83" s="21">
        <f t="shared" si="22"/>
        <v>5.9024900000000002</v>
      </c>
      <c r="K83" s="21">
        <f t="shared" si="23"/>
        <v>7.6127700000000003</v>
      </c>
      <c r="L83" s="21">
        <f t="shared" si="24"/>
        <v>1.2295800000000001</v>
      </c>
      <c r="M83" s="157">
        <f t="shared" si="25"/>
        <v>25.3</v>
      </c>
      <c r="N83" s="22"/>
      <c r="P83" s="37">
        <f t="shared" si="17"/>
        <v>10.555160000000001</v>
      </c>
      <c r="Q83" s="37">
        <f t="shared" si="18"/>
        <v>5.9024900000000002</v>
      </c>
      <c r="R83" s="37">
        <f t="shared" si="19"/>
        <v>7.6127700000000003</v>
      </c>
      <c r="S83" s="37">
        <f t="shared" si="20"/>
        <v>1.2295800000000001</v>
      </c>
      <c r="T83" s="37">
        <f t="shared" si="26"/>
        <v>25.3</v>
      </c>
    </row>
    <row r="84" spans="1:20">
      <c r="A84" s="8" t="s">
        <v>126</v>
      </c>
      <c r="B84" s="197">
        <v>25.3</v>
      </c>
      <c r="C84" s="197">
        <v>25.3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10.555160000000001</v>
      </c>
      <c r="J84" s="21">
        <f t="shared" si="22"/>
        <v>5.9024900000000002</v>
      </c>
      <c r="K84" s="21">
        <f t="shared" si="23"/>
        <v>7.6127700000000003</v>
      </c>
      <c r="L84" s="21">
        <f t="shared" si="24"/>
        <v>1.2295800000000001</v>
      </c>
      <c r="M84" s="157">
        <f t="shared" si="25"/>
        <v>25.3</v>
      </c>
      <c r="N84" s="22"/>
      <c r="P84" s="37">
        <f t="shared" si="17"/>
        <v>10.555160000000001</v>
      </c>
      <c r="Q84" s="37">
        <f t="shared" si="18"/>
        <v>5.9024900000000002</v>
      </c>
      <c r="R84" s="37">
        <f t="shared" si="19"/>
        <v>7.6127700000000003</v>
      </c>
      <c r="S84" s="37">
        <f t="shared" si="20"/>
        <v>1.2295800000000001</v>
      </c>
      <c r="T84" s="37">
        <f t="shared" si="26"/>
        <v>25.3</v>
      </c>
    </row>
    <row r="85" spans="1:20">
      <c r="A85" s="8" t="s">
        <v>127</v>
      </c>
      <c r="B85" s="197">
        <v>25.3</v>
      </c>
      <c r="C85" s="197">
        <v>25.3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10.555160000000001</v>
      </c>
      <c r="J85" s="21">
        <f t="shared" si="22"/>
        <v>5.9024900000000002</v>
      </c>
      <c r="K85" s="21">
        <f t="shared" si="23"/>
        <v>7.6127700000000003</v>
      </c>
      <c r="L85" s="21">
        <f t="shared" si="24"/>
        <v>1.2295800000000001</v>
      </c>
      <c r="M85" s="157">
        <f t="shared" si="25"/>
        <v>25.3</v>
      </c>
      <c r="N85" s="22"/>
      <c r="P85" s="37">
        <f t="shared" si="17"/>
        <v>10.555160000000001</v>
      </c>
      <c r="Q85" s="37">
        <f t="shared" si="18"/>
        <v>5.9024900000000002</v>
      </c>
      <c r="R85" s="37">
        <f t="shared" si="19"/>
        <v>7.6127700000000003</v>
      </c>
      <c r="S85" s="37">
        <f t="shared" si="20"/>
        <v>1.2295800000000001</v>
      </c>
      <c r="T85" s="37">
        <f t="shared" si="26"/>
        <v>25.3</v>
      </c>
    </row>
    <row r="86" spans="1:20">
      <c r="A86" s="8" t="s">
        <v>128</v>
      </c>
      <c r="B86" s="197">
        <v>25.3</v>
      </c>
      <c r="C86" s="197">
        <v>25.3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10.555160000000001</v>
      </c>
      <c r="J86" s="21">
        <f t="shared" si="22"/>
        <v>5.9024900000000002</v>
      </c>
      <c r="K86" s="21">
        <f t="shared" si="23"/>
        <v>7.6127700000000003</v>
      </c>
      <c r="L86" s="21">
        <f t="shared" si="24"/>
        <v>1.2295800000000001</v>
      </c>
      <c r="M86" s="157">
        <f t="shared" si="25"/>
        <v>25.3</v>
      </c>
      <c r="N86" s="22"/>
      <c r="P86" s="37">
        <f t="shared" si="17"/>
        <v>10.555160000000001</v>
      </c>
      <c r="Q86" s="37">
        <f t="shared" si="18"/>
        <v>5.9024900000000002</v>
      </c>
      <c r="R86" s="37">
        <f t="shared" si="19"/>
        <v>7.6127700000000003</v>
      </c>
      <c r="S86" s="37">
        <f t="shared" si="20"/>
        <v>1.2295800000000001</v>
      </c>
      <c r="T86" s="37">
        <f t="shared" si="26"/>
        <v>25.3</v>
      </c>
    </row>
    <row r="87" spans="1:20">
      <c r="A87" s="8" t="s">
        <v>129</v>
      </c>
      <c r="B87" s="197">
        <v>25.3</v>
      </c>
      <c r="C87" s="197">
        <v>25.3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10.555160000000001</v>
      </c>
      <c r="J87" s="21">
        <f t="shared" si="22"/>
        <v>5.9024900000000002</v>
      </c>
      <c r="K87" s="21">
        <f t="shared" si="23"/>
        <v>7.6127700000000003</v>
      </c>
      <c r="L87" s="21">
        <f t="shared" si="24"/>
        <v>1.2295800000000001</v>
      </c>
      <c r="M87" s="157">
        <f t="shared" si="25"/>
        <v>25.3</v>
      </c>
      <c r="N87" s="22"/>
      <c r="P87" s="37">
        <f t="shared" si="17"/>
        <v>10.555160000000001</v>
      </c>
      <c r="Q87" s="37">
        <f t="shared" si="18"/>
        <v>5.9024900000000002</v>
      </c>
      <c r="R87" s="37">
        <f t="shared" si="19"/>
        <v>7.6127700000000003</v>
      </c>
      <c r="S87" s="37">
        <f t="shared" si="20"/>
        <v>1.2295800000000001</v>
      </c>
      <c r="T87" s="37">
        <f t="shared" si="26"/>
        <v>25.3</v>
      </c>
    </row>
    <row r="88" spans="1:20">
      <c r="A88" s="8" t="s">
        <v>130</v>
      </c>
      <c r="B88" s="197">
        <v>25.3</v>
      </c>
      <c r="C88" s="197">
        <v>25.3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10.555160000000001</v>
      </c>
      <c r="J88" s="21">
        <f t="shared" si="22"/>
        <v>5.9024900000000002</v>
      </c>
      <c r="K88" s="21">
        <f t="shared" si="23"/>
        <v>7.6127700000000003</v>
      </c>
      <c r="L88" s="21">
        <f t="shared" si="24"/>
        <v>1.2295800000000001</v>
      </c>
      <c r="M88" s="157">
        <f t="shared" si="25"/>
        <v>25.3</v>
      </c>
      <c r="N88" s="22"/>
      <c r="P88" s="37">
        <f t="shared" si="17"/>
        <v>10.555160000000001</v>
      </c>
      <c r="Q88" s="37">
        <f t="shared" si="18"/>
        <v>5.9024900000000002</v>
      </c>
      <c r="R88" s="37">
        <f t="shared" si="19"/>
        <v>7.6127700000000003</v>
      </c>
      <c r="S88" s="37">
        <f t="shared" si="20"/>
        <v>1.2295800000000001</v>
      </c>
      <c r="T88" s="37">
        <f t="shared" si="26"/>
        <v>25.3</v>
      </c>
    </row>
    <row r="89" spans="1:20">
      <c r="A89" s="8" t="s">
        <v>131</v>
      </c>
      <c r="B89" s="197">
        <v>25.3</v>
      </c>
      <c r="C89" s="197">
        <v>25.3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10.555160000000001</v>
      </c>
      <c r="J89" s="21">
        <f t="shared" si="22"/>
        <v>5.9024900000000002</v>
      </c>
      <c r="K89" s="21">
        <f t="shared" si="23"/>
        <v>7.6127700000000003</v>
      </c>
      <c r="L89" s="21">
        <f t="shared" si="24"/>
        <v>1.2295800000000001</v>
      </c>
      <c r="M89" s="157">
        <f t="shared" si="25"/>
        <v>25.3</v>
      </c>
      <c r="N89" s="22"/>
      <c r="P89" s="37">
        <f t="shared" si="17"/>
        <v>10.555160000000001</v>
      </c>
      <c r="Q89" s="37">
        <f t="shared" si="18"/>
        <v>5.9024900000000002</v>
      </c>
      <c r="R89" s="37">
        <f t="shared" si="19"/>
        <v>7.6127700000000003</v>
      </c>
      <c r="S89" s="37">
        <f t="shared" si="20"/>
        <v>1.2295800000000001</v>
      </c>
      <c r="T89" s="37">
        <f t="shared" si="26"/>
        <v>25.3</v>
      </c>
    </row>
    <row r="90" spans="1:20">
      <c r="A90" s="8" t="s">
        <v>132</v>
      </c>
      <c r="B90" s="197">
        <v>25.3</v>
      </c>
      <c r="C90" s="197">
        <v>25.3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10.555160000000001</v>
      </c>
      <c r="J90" s="21">
        <f t="shared" si="22"/>
        <v>5.9024900000000002</v>
      </c>
      <c r="K90" s="21">
        <f t="shared" si="23"/>
        <v>7.6127700000000003</v>
      </c>
      <c r="L90" s="21">
        <f t="shared" si="24"/>
        <v>1.2295800000000001</v>
      </c>
      <c r="M90" s="157">
        <f t="shared" si="25"/>
        <v>25.3</v>
      </c>
      <c r="N90" s="22"/>
      <c r="P90" s="37">
        <f t="shared" si="17"/>
        <v>10.555160000000001</v>
      </c>
      <c r="Q90" s="37">
        <f t="shared" si="18"/>
        <v>5.9024900000000002</v>
      </c>
      <c r="R90" s="37">
        <f t="shared" si="19"/>
        <v>7.6127700000000003</v>
      </c>
      <c r="S90" s="37">
        <f t="shared" si="20"/>
        <v>1.2295800000000001</v>
      </c>
      <c r="T90" s="37">
        <f t="shared" si="26"/>
        <v>25.3</v>
      </c>
    </row>
    <row r="91" spans="1:20">
      <c r="A91" s="8" t="s">
        <v>133</v>
      </c>
      <c r="B91" s="197">
        <v>25.3</v>
      </c>
      <c r="C91" s="197">
        <v>25.3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10.555160000000001</v>
      </c>
      <c r="J91" s="21">
        <f t="shared" si="22"/>
        <v>5.9024900000000002</v>
      </c>
      <c r="K91" s="21">
        <f t="shared" si="23"/>
        <v>7.6127700000000003</v>
      </c>
      <c r="L91" s="21">
        <f t="shared" si="24"/>
        <v>1.2295800000000001</v>
      </c>
      <c r="M91" s="157">
        <f t="shared" si="25"/>
        <v>25.3</v>
      </c>
      <c r="N91" s="22"/>
      <c r="P91" s="37">
        <f t="shared" si="17"/>
        <v>10.555160000000001</v>
      </c>
      <c r="Q91" s="37">
        <f t="shared" si="18"/>
        <v>5.9024900000000002</v>
      </c>
      <c r="R91" s="37">
        <f t="shared" si="19"/>
        <v>7.6127700000000003</v>
      </c>
      <c r="S91" s="37">
        <f t="shared" si="20"/>
        <v>1.2295800000000001</v>
      </c>
      <c r="T91" s="37">
        <f t="shared" si="26"/>
        <v>25.3</v>
      </c>
    </row>
    <row r="92" spans="1:20">
      <c r="A92" s="8" t="s">
        <v>134</v>
      </c>
      <c r="B92" s="197">
        <v>25.3</v>
      </c>
      <c r="C92" s="197">
        <v>25.3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10.555160000000001</v>
      </c>
      <c r="J92" s="21">
        <f t="shared" si="22"/>
        <v>5.9024900000000002</v>
      </c>
      <c r="K92" s="21">
        <f t="shared" si="23"/>
        <v>7.6127700000000003</v>
      </c>
      <c r="L92" s="21">
        <f t="shared" si="24"/>
        <v>1.2295800000000001</v>
      </c>
      <c r="M92" s="157">
        <f t="shared" si="25"/>
        <v>25.3</v>
      </c>
      <c r="N92" s="22"/>
      <c r="P92" s="37">
        <f t="shared" si="17"/>
        <v>10.555160000000001</v>
      </c>
      <c r="Q92" s="37">
        <f t="shared" si="18"/>
        <v>5.9024900000000002</v>
      </c>
      <c r="R92" s="37">
        <f t="shared" si="19"/>
        <v>7.6127700000000003</v>
      </c>
      <c r="S92" s="37">
        <f t="shared" si="20"/>
        <v>1.2295800000000001</v>
      </c>
      <c r="T92" s="37">
        <f t="shared" si="26"/>
        <v>25.3</v>
      </c>
    </row>
    <row r="93" spans="1:20">
      <c r="A93" s="8" t="s">
        <v>135</v>
      </c>
      <c r="B93" s="197">
        <v>25.3</v>
      </c>
      <c r="C93" s="197">
        <v>25.3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10.555160000000001</v>
      </c>
      <c r="J93" s="21">
        <f t="shared" si="22"/>
        <v>5.9024900000000002</v>
      </c>
      <c r="K93" s="21">
        <f t="shared" si="23"/>
        <v>7.6127700000000003</v>
      </c>
      <c r="L93" s="21">
        <f t="shared" si="24"/>
        <v>1.2295800000000001</v>
      </c>
      <c r="M93" s="157">
        <f t="shared" si="25"/>
        <v>25.3</v>
      </c>
      <c r="N93" s="22"/>
      <c r="P93" s="37">
        <f t="shared" si="17"/>
        <v>10.555160000000001</v>
      </c>
      <c r="Q93" s="37">
        <f t="shared" si="18"/>
        <v>5.9024900000000002</v>
      </c>
      <c r="R93" s="37">
        <f t="shared" si="19"/>
        <v>7.6127700000000003</v>
      </c>
      <c r="S93" s="37">
        <f t="shared" si="20"/>
        <v>1.2295800000000001</v>
      </c>
      <c r="T93" s="37">
        <f t="shared" si="26"/>
        <v>25.3</v>
      </c>
    </row>
    <row r="94" spans="1:20">
      <c r="A94" s="8" t="s">
        <v>136</v>
      </c>
      <c r="B94" s="197">
        <v>25.3</v>
      </c>
      <c r="C94" s="197">
        <v>25.3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10.555160000000001</v>
      </c>
      <c r="J94" s="21">
        <f t="shared" si="22"/>
        <v>5.9024900000000002</v>
      </c>
      <c r="K94" s="21">
        <f t="shared" si="23"/>
        <v>7.6127700000000003</v>
      </c>
      <c r="L94" s="21">
        <f t="shared" si="24"/>
        <v>1.2295800000000001</v>
      </c>
      <c r="M94" s="157">
        <f t="shared" si="25"/>
        <v>25.3</v>
      </c>
      <c r="N94" s="22"/>
      <c r="P94" s="37">
        <f t="shared" si="17"/>
        <v>10.555160000000001</v>
      </c>
      <c r="Q94" s="37">
        <f t="shared" si="18"/>
        <v>5.9024900000000002</v>
      </c>
      <c r="R94" s="37">
        <f t="shared" si="19"/>
        <v>7.6127700000000003</v>
      </c>
      <c r="S94" s="37">
        <f t="shared" si="20"/>
        <v>1.2295800000000001</v>
      </c>
      <c r="T94" s="37">
        <f t="shared" si="26"/>
        <v>25.3</v>
      </c>
    </row>
    <row r="95" spans="1:20">
      <c r="A95" s="8" t="s">
        <v>137</v>
      </c>
      <c r="B95" s="197">
        <v>25.3</v>
      </c>
      <c r="C95" s="197">
        <v>25.3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10.555160000000001</v>
      </c>
      <c r="J95" s="21">
        <f t="shared" si="22"/>
        <v>5.9024900000000002</v>
      </c>
      <c r="K95" s="21">
        <f t="shared" si="23"/>
        <v>7.6127700000000003</v>
      </c>
      <c r="L95" s="21">
        <f t="shared" si="24"/>
        <v>1.2295800000000001</v>
      </c>
      <c r="M95" s="157">
        <f t="shared" si="25"/>
        <v>25.3</v>
      </c>
      <c r="N95" s="22"/>
      <c r="P95" s="37">
        <f t="shared" si="17"/>
        <v>10.555160000000001</v>
      </c>
      <c r="Q95" s="37">
        <f t="shared" si="18"/>
        <v>5.9024900000000002</v>
      </c>
      <c r="R95" s="37">
        <f t="shared" si="19"/>
        <v>7.6127700000000003</v>
      </c>
      <c r="S95" s="37">
        <f t="shared" si="20"/>
        <v>1.2295800000000001</v>
      </c>
      <c r="T95" s="37">
        <f t="shared" si="26"/>
        <v>25.3</v>
      </c>
    </row>
    <row r="96" spans="1:20">
      <c r="A96" s="8" t="s">
        <v>138</v>
      </c>
      <c r="B96" s="197">
        <v>25.3</v>
      </c>
      <c r="C96" s="197">
        <v>25.3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10.555160000000001</v>
      </c>
      <c r="J96" s="21">
        <f t="shared" si="22"/>
        <v>5.9024900000000002</v>
      </c>
      <c r="K96" s="21">
        <f t="shared" si="23"/>
        <v>7.6127700000000003</v>
      </c>
      <c r="L96" s="21">
        <f t="shared" si="24"/>
        <v>1.2295800000000001</v>
      </c>
      <c r="M96" s="157">
        <f t="shared" si="25"/>
        <v>25.3</v>
      </c>
      <c r="N96" s="22"/>
      <c r="P96" s="37">
        <f t="shared" si="17"/>
        <v>10.555160000000001</v>
      </c>
      <c r="Q96" s="37">
        <f t="shared" si="18"/>
        <v>5.9024900000000002</v>
      </c>
      <c r="R96" s="37">
        <f t="shared" si="19"/>
        <v>7.6127700000000003</v>
      </c>
      <c r="S96" s="37">
        <f t="shared" si="20"/>
        <v>1.2295800000000001</v>
      </c>
      <c r="T96" s="37">
        <f t="shared" si="26"/>
        <v>25.3</v>
      </c>
    </row>
    <row r="97" spans="1:23">
      <c r="A97" s="8" t="s">
        <v>139</v>
      </c>
      <c r="B97" s="197">
        <v>25.3</v>
      </c>
      <c r="C97" s="197">
        <v>25.3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10.555160000000001</v>
      </c>
      <c r="J97" s="21">
        <f t="shared" si="22"/>
        <v>5.9024900000000002</v>
      </c>
      <c r="K97" s="21">
        <f t="shared" si="23"/>
        <v>7.6127700000000003</v>
      </c>
      <c r="L97" s="21">
        <f t="shared" si="24"/>
        <v>1.2295800000000001</v>
      </c>
      <c r="M97" s="157">
        <f t="shared" si="25"/>
        <v>25.3</v>
      </c>
      <c r="N97" s="22"/>
      <c r="P97" s="37">
        <f t="shared" si="17"/>
        <v>10.555160000000001</v>
      </c>
      <c r="Q97" s="37">
        <f t="shared" si="18"/>
        <v>5.9024900000000002</v>
      </c>
      <c r="R97" s="37">
        <f t="shared" si="19"/>
        <v>7.6127700000000003</v>
      </c>
      <c r="S97" s="37">
        <f t="shared" si="20"/>
        <v>1.2295800000000001</v>
      </c>
      <c r="T97" s="37">
        <f t="shared" si="26"/>
        <v>25.3</v>
      </c>
    </row>
    <row r="98" spans="1:23" ht="15.75" thickBot="1">
      <c r="A98" s="8" t="s">
        <v>140</v>
      </c>
      <c r="B98" s="197">
        <v>25.3</v>
      </c>
      <c r="C98" s="197">
        <v>25.3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10.555160000000001</v>
      </c>
      <c r="J98" s="21">
        <f t="shared" si="22"/>
        <v>5.9024900000000002</v>
      </c>
      <c r="K98" s="21">
        <f t="shared" si="23"/>
        <v>7.6127700000000003</v>
      </c>
      <c r="L98" s="21">
        <f t="shared" si="24"/>
        <v>1.2295800000000001</v>
      </c>
      <c r="M98" s="157">
        <f t="shared" si="25"/>
        <v>25.3</v>
      </c>
      <c r="N98" s="22"/>
      <c r="P98" s="37">
        <f t="shared" si="17"/>
        <v>10.555160000000001</v>
      </c>
      <c r="Q98" s="37">
        <f t="shared" si="18"/>
        <v>5.9024900000000002</v>
      </c>
      <c r="R98" s="37">
        <f t="shared" si="19"/>
        <v>7.6127700000000003</v>
      </c>
      <c r="S98" s="37">
        <f t="shared" si="20"/>
        <v>1.2295800000000001</v>
      </c>
      <c r="T98" s="37">
        <f t="shared" si="26"/>
        <v>25.3</v>
      </c>
    </row>
    <row r="99" spans="1:23" ht="15.75" thickBot="1">
      <c r="A99" s="8" t="s">
        <v>171</v>
      </c>
      <c r="B99" s="20">
        <f t="shared" ref="B99:H99" si="27">SUM(B3:B98)/4000</f>
        <v>0.60720000000000007</v>
      </c>
      <c r="C99" s="20">
        <f t="shared" si="27"/>
        <v>0.60720000000000007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0.25332384000000002</v>
      </c>
      <c r="J99" s="158">
        <f t="shared" ref="J99:L99" si="28">SUM(J3:J98)/4000</f>
        <v>0.14165975999999988</v>
      </c>
      <c r="K99" s="158">
        <f t="shared" si="28"/>
        <v>0.18270647999999984</v>
      </c>
      <c r="L99" s="158">
        <f t="shared" si="28"/>
        <v>2.9509919999999974E-2</v>
      </c>
      <c r="M99" s="159">
        <f>SUM(M3:M98)/4000</f>
        <v>0.60720000000000007</v>
      </c>
      <c r="N99" s="23"/>
      <c r="P99" s="37">
        <f>SUM(P3:P98)/4000</f>
        <v>0.25332384000000002</v>
      </c>
      <c r="Q99" s="37">
        <f t="shared" ref="Q99:S99" si="29">SUM(Q3:Q98)/4000</f>
        <v>0.14165975999999988</v>
      </c>
      <c r="R99" s="37">
        <f t="shared" si="29"/>
        <v>0.18270647999999984</v>
      </c>
      <c r="S99" s="37">
        <f t="shared" si="29"/>
        <v>2.9509919999999974E-2</v>
      </c>
      <c r="T99" s="37">
        <f t="shared" si="26"/>
        <v>0.60719999999999974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45280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6.34</v>
      </c>
      <c r="N3" s="71">
        <v>0</v>
      </c>
      <c r="O3" s="53">
        <v>-114</v>
      </c>
      <c r="P3" s="53">
        <v>-48</v>
      </c>
      <c r="Q3" s="53">
        <v>0</v>
      </c>
      <c r="R3" s="53">
        <v>0</v>
      </c>
      <c r="S3" s="72">
        <v>0</v>
      </c>
      <c r="U3" s="73">
        <v>-162</v>
      </c>
      <c r="V3" s="74">
        <v>6.34</v>
      </c>
      <c r="W3">
        <v>0</v>
      </c>
      <c r="X3">
        <v>-114</v>
      </c>
      <c r="Y3">
        <v>0</v>
      </c>
      <c r="Z3">
        <v>6.34</v>
      </c>
      <c r="AA3">
        <v>-48</v>
      </c>
    </row>
    <row r="4" spans="1:27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7.2</v>
      </c>
      <c r="N4" s="73">
        <v>0</v>
      </c>
      <c r="O4" s="46">
        <v>-129</v>
      </c>
      <c r="P4" s="46">
        <v>-59</v>
      </c>
      <c r="Q4" s="46">
        <v>0</v>
      </c>
      <c r="R4" s="46">
        <v>0</v>
      </c>
      <c r="S4" s="74">
        <v>0</v>
      </c>
      <c r="U4" s="73">
        <v>-188</v>
      </c>
      <c r="V4" s="74">
        <v>7.2</v>
      </c>
      <c r="W4">
        <v>0</v>
      </c>
      <c r="X4">
        <v>-129</v>
      </c>
      <c r="Y4">
        <v>0</v>
      </c>
      <c r="Z4">
        <v>7.2</v>
      </c>
      <c r="AA4">
        <v>-59</v>
      </c>
    </row>
    <row r="5" spans="1:27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2.69</v>
      </c>
      <c r="N5" s="73">
        <v>0</v>
      </c>
      <c r="O5" s="46">
        <v>-139</v>
      </c>
      <c r="P5" s="46">
        <v>-62</v>
      </c>
      <c r="Q5" s="46">
        <v>0</v>
      </c>
      <c r="R5" s="46">
        <v>0</v>
      </c>
      <c r="S5" s="74">
        <v>0</v>
      </c>
      <c r="U5" s="73">
        <v>-201</v>
      </c>
      <c r="V5" s="74">
        <v>2.69</v>
      </c>
      <c r="W5">
        <v>0</v>
      </c>
      <c r="X5">
        <v>-139</v>
      </c>
      <c r="Y5">
        <v>0</v>
      </c>
      <c r="Z5">
        <v>2.69</v>
      </c>
      <c r="AA5">
        <v>-62</v>
      </c>
    </row>
    <row r="6" spans="1:27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1.34</v>
      </c>
      <c r="N6" s="73">
        <v>0</v>
      </c>
      <c r="O6" s="46">
        <v>-149</v>
      </c>
      <c r="P6" s="46">
        <v>-77</v>
      </c>
      <c r="Q6" s="46">
        <v>0</v>
      </c>
      <c r="R6" s="46">
        <v>0</v>
      </c>
      <c r="S6" s="74">
        <v>0</v>
      </c>
      <c r="U6" s="73">
        <v>-226</v>
      </c>
      <c r="V6" s="74">
        <v>1.34</v>
      </c>
      <c r="W6">
        <v>0</v>
      </c>
      <c r="X6">
        <v>-149</v>
      </c>
      <c r="Y6">
        <v>0</v>
      </c>
      <c r="Z6">
        <v>1.34</v>
      </c>
      <c r="AA6">
        <v>-77</v>
      </c>
    </row>
    <row r="7" spans="1:27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2.88</v>
      </c>
      <c r="N7" s="73">
        <v>0</v>
      </c>
      <c r="O7" s="46">
        <v>-159</v>
      </c>
      <c r="P7" s="46">
        <v>-90</v>
      </c>
      <c r="Q7" s="46">
        <v>0</v>
      </c>
      <c r="R7" s="46">
        <v>0</v>
      </c>
      <c r="S7" s="74">
        <v>0</v>
      </c>
      <c r="U7" s="73">
        <v>-249</v>
      </c>
      <c r="V7" s="74">
        <v>2.88</v>
      </c>
      <c r="W7">
        <v>0</v>
      </c>
      <c r="X7">
        <v>-159</v>
      </c>
      <c r="Y7">
        <v>0</v>
      </c>
      <c r="Z7">
        <v>2.88</v>
      </c>
      <c r="AA7">
        <v>-90</v>
      </c>
    </row>
    <row r="8" spans="1:27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1.73</v>
      </c>
      <c r="N8" s="73">
        <v>0</v>
      </c>
      <c r="O8" s="46">
        <v>-174</v>
      </c>
      <c r="P8" s="46">
        <v>-102</v>
      </c>
      <c r="Q8" s="46">
        <v>0</v>
      </c>
      <c r="R8" s="46">
        <v>0</v>
      </c>
      <c r="S8" s="74">
        <v>0</v>
      </c>
      <c r="U8" s="73">
        <v>-276</v>
      </c>
      <c r="V8" s="74">
        <v>1.73</v>
      </c>
      <c r="W8">
        <v>0</v>
      </c>
      <c r="X8">
        <v>-174</v>
      </c>
      <c r="Y8">
        <v>0</v>
      </c>
      <c r="Z8">
        <v>1.73</v>
      </c>
      <c r="AA8">
        <v>-102</v>
      </c>
    </row>
    <row r="9" spans="1:27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1.25</v>
      </c>
      <c r="N9" s="73">
        <v>0</v>
      </c>
      <c r="O9" s="46">
        <v>-159</v>
      </c>
      <c r="P9" s="46">
        <v>-112</v>
      </c>
      <c r="Q9" s="46">
        <v>0</v>
      </c>
      <c r="R9" s="46">
        <v>0</v>
      </c>
      <c r="S9" s="74">
        <v>0</v>
      </c>
      <c r="U9" s="73">
        <v>-271</v>
      </c>
      <c r="V9" s="74">
        <v>1.25</v>
      </c>
      <c r="W9">
        <v>0</v>
      </c>
      <c r="X9">
        <v>-159</v>
      </c>
      <c r="Y9">
        <v>0</v>
      </c>
      <c r="Z9">
        <v>1.25</v>
      </c>
      <c r="AA9">
        <v>-112</v>
      </c>
    </row>
    <row r="10" spans="1:27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-164</v>
      </c>
      <c r="P10" s="46">
        <v>-120</v>
      </c>
      <c r="Q10" s="46">
        <v>0</v>
      </c>
      <c r="R10" s="46">
        <v>0</v>
      </c>
      <c r="S10" s="74">
        <v>0</v>
      </c>
      <c r="U10" s="73">
        <v>-284</v>
      </c>
      <c r="V10" s="74">
        <v>0</v>
      </c>
      <c r="W10">
        <v>0</v>
      </c>
      <c r="X10">
        <v>-164</v>
      </c>
      <c r="Y10">
        <v>0</v>
      </c>
      <c r="Z10">
        <v>0</v>
      </c>
      <c r="AA10">
        <v>-120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-164</v>
      </c>
      <c r="P11" s="46">
        <v>-127</v>
      </c>
      <c r="Q11" s="46">
        <v>0</v>
      </c>
      <c r="R11" s="46">
        <v>0</v>
      </c>
      <c r="S11" s="74">
        <v>0</v>
      </c>
      <c r="U11" s="73">
        <v>-291</v>
      </c>
      <c r="V11" s="74">
        <v>0</v>
      </c>
      <c r="W11">
        <v>0</v>
      </c>
      <c r="X11">
        <v>-164</v>
      </c>
      <c r="Y11">
        <v>0</v>
      </c>
      <c r="Z11">
        <v>0</v>
      </c>
      <c r="AA11">
        <v>-127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-169</v>
      </c>
      <c r="P12" s="46">
        <v>-133</v>
      </c>
      <c r="Q12" s="46">
        <v>0</v>
      </c>
      <c r="R12" s="46">
        <v>0</v>
      </c>
      <c r="S12" s="74">
        <v>0</v>
      </c>
      <c r="U12" s="73">
        <v>-302</v>
      </c>
      <c r="V12" s="74">
        <v>0</v>
      </c>
      <c r="W12">
        <v>0</v>
      </c>
      <c r="X12">
        <v>-169</v>
      </c>
      <c r="Y12">
        <v>0</v>
      </c>
      <c r="Z12">
        <v>0</v>
      </c>
      <c r="AA12">
        <v>-133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-169</v>
      </c>
      <c r="P13" s="46">
        <v>-138</v>
      </c>
      <c r="Q13" s="46">
        <v>0</v>
      </c>
      <c r="R13" s="46">
        <v>0</v>
      </c>
      <c r="S13" s="74">
        <v>0</v>
      </c>
      <c r="U13" s="73">
        <v>-307</v>
      </c>
      <c r="V13" s="74">
        <v>0</v>
      </c>
      <c r="W13">
        <v>0</v>
      </c>
      <c r="X13">
        <v>-169</v>
      </c>
      <c r="Y13">
        <v>0</v>
      </c>
      <c r="Z13">
        <v>0</v>
      </c>
      <c r="AA13">
        <v>-138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-169</v>
      </c>
      <c r="P14" s="46">
        <v>-142</v>
      </c>
      <c r="Q14" s="46">
        <v>0</v>
      </c>
      <c r="R14" s="46">
        <v>0</v>
      </c>
      <c r="S14" s="74">
        <v>0</v>
      </c>
      <c r="U14" s="73">
        <v>-311</v>
      </c>
      <c r="V14" s="74">
        <v>0</v>
      </c>
      <c r="W14">
        <v>0</v>
      </c>
      <c r="X14">
        <v>-169</v>
      </c>
      <c r="Y14">
        <v>0</v>
      </c>
      <c r="Z14">
        <v>0</v>
      </c>
      <c r="AA14">
        <v>-142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-174</v>
      </c>
      <c r="P15" s="46">
        <v>-147</v>
      </c>
      <c r="Q15" s="46">
        <v>0</v>
      </c>
      <c r="R15" s="46">
        <v>0</v>
      </c>
      <c r="S15" s="74">
        <v>0</v>
      </c>
      <c r="U15" s="73">
        <v>-321</v>
      </c>
      <c r="V15" s="74">
        <v>0</v>
      </c>
      <c r="W15">
        <v>0</v>
      </c>
      <c r="X15">
        <v>-174</v>
      </c>
      <c r="Y15">
        <v>0</v>
      </c>
      <c r="Z15">
        <v>0</v>
      </c>
      <c r="AA15">
        <v>-147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-174</v>
      </c>
      <c r="P16" s="46">
        <v>-150</v>
      </c>
      <c r="Q16" s="46">
        <v>0</v>
      </c>
      <c r="R16" s="46">
        <v>0</v>
      </c>
      <c r="S16" s="74">
        <v>0</v>
      </c>
      <c r="U16" s="73">
        <v>-324</v>
      </c>
      <c r="V16" s="74">
        <v>0</v>
      </c>
      <c r="W16">
        <v>0</v>
      </c>
      <c r="X16">
        <v>-174</v>
      </c>
      <c r="Y16">
        <v>0</v>
      </c>
      <c r="Z16">
        <v>0</v>
      </c>
      <c r="AA16">
        <v>-150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0.48</v>
      </c>
      <c r="N17" s="73">
        <v>0</v>
      </c>
      <c r="O17" s="46">
        <v>-174</v>
      </c>
      <c r="P17" s="46">
        <v>-152</v>
      </c>
      <c r="Q17" s="46">
        <v>0</v>
      </c>
      <c r="R17" s="46">
        <v>0</v>
      </c>
      <c r="S17" s="74">
        <v>0</v>
      </c>
      <c r="U17" s="73">
        <v>-326</v>
      </c>
      <c r="V17" s="74">
        <v>0.48</v>
      </c>
      <c r="W17">
        <v>0</v>
      </c>
      <c r="X17">
        <v>-174</v>
      </c>
      <c r="Y17">
        <v>0</v>
      </c>
      <c r="Z17">
        <v>0.48</v>
      </c>
      <c r="AA17">
        <v>-152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1.82</v>
      </c>
      <c r="N18" s="73">
        <v>0</v>
      </c>
      <c r="O18" s="46">
        <v>-174</v>
      </c>
      <c r="P18" s="46">
        <v>-153</v>
      </c>
      <c r="Q18" s="46">
        <v>0</v>
      </c>
      <c r="R18" s="46">
        <v>0</v>
      </c>
      <c r="S18" s="74">
        <v>0</v>
      </c>
      <c r="U18" s="73">
        <v>-327</v>
      </c>
      <c r="V18" s="74">
        <v>1.82</v>
      </c>
      <c r="W18">
        <v>0</v>
      </c>
      <c r="X18">
        <v>-174</v>
      </c>
      <c r="Y18">
        <v>0</v>
      </c>
      <c r="Z18">
        <v>1.82</v>
      </c>
      <c r="AA18">
        <v>-153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3.94</v>
      </c>
      <c r="N19" s="73">
        <v>0</v>
      </c>
      <c r="O19" s="46">
        <v>-169</v>
      </c>
      <c r="P19" s="46">
        <v>-152</v>
      </c>
      <c r="Q19" s="46">
        <v>0</v>
      </c>
      <c r="R19" s="46">
        <v>0</v>
      </c>
      <c r="S19" s="74">
        <v>0</v>
      </c>
      <c r="U19" s="73">
        <v>-321</v>
      </c>
      <c r="V19" s="74">
        <v>3.94</v>
      </c>
      <c r="W19">
        <v>0</v>
      </c>
      <c r="X19">
        <v>-169</v>
      </c>
      <c r="Y19">
        <v>0</v>
      </c>
      <c r="Z19">
        <v>3.94</v>
      </c>
      <c r="AA19">
        <v>-152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7.97</v>
      </c>
      <c r="N20" s="73">
        <v>0</v>
      </c>
      <c r="O20" s="46">
        <v>-164</v>
      </c>
      <c r="P20" s="46">
        <v>-146</v>
      </c>
      <c r="Q20" s="46">
        <v>0</v>
      </c>
      <c r="R20" s="46">
        <v>0</v>
      </c>
      <c r="S20" s="74">
        <v>0</v>
      </c>
      <c r="U20" s="73">
        <v>-310</v>
      </c>
      <c r="V20" s="74">
        <v>7.97</v>
      </c>
      <c r="W20">
        <v>0</v>
      </c>
      <c r="X20">
        <v>-164</v>
      </c>
      <c r="Y20">
        <v>0</v>
      </c>
      <c r="Z20">
        <v>7.97</v>
      </c>
      <c r="AA20">
        <v>-146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9.51</v>
      </c>
      <c r="N21" s="73">
        <v>0</v>
      </c>
      <c r="O21" s="46">
        <v>-159</v>
      </c>
      <c r="P21" s="46">
        <v>-132</v>
      </c>
      <c r="Q21" s="46">
        <v>0</v>
      </c>
      <c r="R21" s="46">
        <v>0</v>
      </c>
      <c r="S21" s="74">
        <v>0</v>
      </c>
      <c r="U21" s="73">
        <v>-291</v>
      </c>
      <c r="V21" s="74">
        <v>9.51</v>
      </c>
      <c r="W21">
        <v>0</v>
      </c>
      <c r="X21">
        <v>-159</v>
      </c>
      <c r="Y21">
        <v>0</v>
      </c>
      <c r="Z21">
        <v>9.51</v>
      </c>
      <c r="AA21">
        <v>-132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7.01</v>
      </c>
      <c r="N22" s="73">
        <v>0</v>
      </c>
      <c r="O22" s="46">
        <v>-139</v>
      </c>
      <c r="P22" s="46">
        <v>-115</v>
      </c>
      <c r="Q22" s="46">
        <v>0</v>
      </c>
      <c r="R22" s="46">
        <v>0</v>
      </c>
      <c r="S22" s="74">
        <v>0</v>
      </c>
      <c r="U22" s="73">
        <v>-254</v>
      </c>
      <c r="V22" s="74">
        <v>7.01</v>
      </c>
      <c r="W22">
        <v>0</v>
      </c>
      <c r="X22">
        <v>-139</v>
      </c>
      <c r="Y22">
        <v>0</v>
      </c>
      <c r="Z22">
        <v>7.01</v>
      </c>
      <c r="AA22">
        <v>-115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8.26</v>
      </c>
      <c r="N23" s="73">
        <v>0</v>
      </c>
      <c r="O23" s="46">
        <v>-154</v>
      </c>
      <c r="P23" s="46">
        <v>-85</v>
      </c>
      <c r="Q23" s="46">
        <v>0</v>
      </c>
      <c r="R23" s="46">
        <v>0</v>
      </c>
      <c r="S23" s="74">
        <v>0</v>
      </c>
      <c r="U23" s="73">
        <v>-239</v>
      </c>
      <c r="V23" s="74">
        <v>8.26</v>
      </c>
      <c r="W23">
        <v>0</v>
      </c>
      <c r="X23">
        <v>-154</v>
      </c>
      <c r="Y23">
        <v>0</v>
      </c>
      <c r="Z23">
        <v>8.26</v>
      </c>
      <c r="AA23">
        <v>-85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5.38</v>
      </c>
      <c r="N24" s="73">
        <v>0</v>
      </c>
      <c r="O24" s="46">
        <v>-144</v>
      </c>
      <c r="P24" s="46">
        <v>-45</v>
      </c>
      <c r="Q24" s="46">
        <v>0</v>
      </c>
      <c r="R24" s="46">
        <v>0</v>
      </c>
      <c r="S24" s="74">
        <v>0</v>
      </c>
      <c r="U24" s="73">
        <v>-189</v>
      </c>
      <c r="V24" s="74">
        <v>5.38</v>
      </c>
      <c r="W24">
        <v>0</v>
      </c>
      <c r="X24">
        <v>-144</v>
      </c>
      <c r="Y24">
        <v>0</v>
      </c>
      <c r="Z24">
        <v>5.38</v>
      </c>
      <c r="AA24">
        <v>-45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5.28</v>
      </c>
      <c r="N25" s="73">
        <v>0</v>
      </c>
      <c r="O25" s="46">
        <v>-120</v>
      </c>
      <c r="P25" s="46">
        <v>0</v>
      </c>
      <c r="Q25" s="46">
        <v>0</v>
      </c>
      <c r="R25" s="46">
        <v>0</v>
      </c>
      <c r="S25" s="74">
        <v>0</v>
      </c>
      <c r="U25" s="73">
        <v>-120</v>
      </c>
      <c r="V25" s="74">
        <v>5.28</v>
      </c>
      <c r="W25">
        <v>0</v>
      </c>
      <c r="X25">
        <v>-120</v>
      </c>
      <c r="Y25">
        <v>0</v>
      </c>
      <c r="Z25">
        <v>5.28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5.38</v>
      </c>
      <c r="N26" s="73">
        <v>0</v>
      </c>
      <c r="O26" s="46">
        <v>-60</v>
      </c>
      <c r="P26" s="46">
        <v>0</v>
      </c>
      <c r="Q26" s="46">
        <v>0</v>
      </c>
      <c r="R26" s="46">
        <v>0</v>
      </c>
      <c r="S26" s="74">
        <v>0</v>
      </c>
      <c r="U26" s="73">
        <v>-60</v>
      </c>
      <c r="V26" s="74">
        <v>5.38</v>
      </c>
      <c r="W26">
        <v>0</v>
      </c>
      <c r="X26">
        <v>-60</v>
      </c>
      <c r="Y26">
        <v>0</v>
      </c>
      <c r="Z26">
        <v>5.38</v>
      </c>
      <c r="AA26">
        <v>0</v>
      </c>
    </row>
    <row r="27" spans="7:27">
      <c r="G27" t="s">
        <v>69</v>
      </c>
      <c r="H27" s="73">
        <v>83.55</v>
      </c>
      <c r="I27" s="46">
        <v>0</v>
      </c>
      <c r="J27" s="46">
        <v>0</v>
      </c>
      <c r="K27" s="46">
        <v>0</v>
      </c>
      <c r="L27" s="46">
        <v>0</v>
      </c>
      <c r="M27" s="74">
        <v>3.65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87.2</v>
      </c>
      <c r="W27">
        <v>83.55</v>
      </c>
      <c r="X27">
        <v>0</v>
      </c>
      <c r="Y27">
        <v>0</v>
      </c>
      <c r="Z27">
        <v>3.65</v>
      </c>
      <c r="AA27">
        <v>0</v>
      </c>
    </row>
    <row r="28" spans="7:27">
      <c r="G28" t="s">
        <v>70</v>
      </c>
      <c r="H28" s="73">
        <v>228.58</v>
      </c>
      <c r="I28" s="46">
        <v>0</v>
      </c>
      <c r="J28" s="46">
        <v>0</v>
      </c>
      <c r="K28" s="46">
        <v>0</v>
      </c>
      <c r="L28" s="46">
        <v>0</v>
      </c>
      <c r="M28" s="74">
        <v>4.8</v>
      </c>
      <c r="N28" s="73">
        <v>0</v>
      </c>
      <c r="O28" s="46">
        <v>-2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233.38</v>
      </c>
      <c r="W28">
        <v>228.58</v>
      </c>
      <c r="X28">
        <v>-2</v>
      </c>
      <c r="Y28">
        <v>0</v>
      </c>
      <c r="Z28">
        <v>4.8</v>
      </c>
      <c r="AA28">
        <v>0</v>
      </c>
    </row>
    <row r="29" spans="7:27">
      <c r="G29" t="s">
        <v>71</v>
      </c>
      <c r="H29" s="73">
        <v>359.19</v>
      </c>
      <c r="I29" s="46">
        <v>0</v>
      </c>
      <c r="J29" s="46">
        <v>0</v>
      </c>
      <c r="K29" s="46">
        <v>0</v>
      </c>
      <c r="L29" s="46">
        <v>0</v>
      </c>
      <c r="M29" s="74">
        <v>6.24</v>
      </c>
      <c r="N29" s="73">
        <v>0</v>
      </c>
      <c r="O29" s="46">
        <v>0</v>
      </c>
      <c r="P29" s="46">
        <v>-20.8</v>
      </c>
      <c r="Q29" s="46">
        <v>0</v>
      </c>
      <c r="R29" s="46">
        <v>0</v>
      </c>
      <c r="S29" s="74">
        <v>0</v>
      </c>
      <c r="U29" s="73">
        <v>-20.8</v>
      </c>
      <c r="V29" s="74">
        <v>365.43</v>
      </c>
      <c r="W29">
        <v>359.19</v>
      </c>
      <c r="X29">
        <v>0</v>
      </c>
      <c r="Y29">
        <v>0</v>
      </c>
      <c r="Z29">
        <v>6.24</v>
      </c>
      <c r="AA29">
        <v>-20.8</v>
      </c>
    </row>
    <row r="30" spans="7:27">
      <c r="G30" t="s">
        <v>72</v>
      </c>
      <c r="H30" s="73">
        <v>402.41</v>
      </c>
      <c r="I30" s="46">
        <v>0</v>
      </c>
      <c r="J30" s="46">
        <v>0</v>
      </c>
      <c r="K30" s="46">
        <v>0</v>
      </c>
      <c r="L30" s="46">
        <v>0</v>
      </c>
      <c r="M30" s="74">
        <v>7.49</v>
      </c>
      <c r="N30" s="73">
        <v>0</v>
      </c>
      <c r="O30" s="46">
        <v>0</v>
      </c>
      <c r="P30" s="46">
        <v>-201</v>
      </c>
      <c r="Q30" s="46">
        <v>0</v>
      </c>
      <c r="R30" s="46">
        <v>0</v>
      </c>
      <c r="S30" s="74">
        <v>0</v>
      </c>
      <c r="U30" s="73">
        <v>-201</v>
      </c>
      <c r="V30" s="74">
        <v>409.9</v>
      </c>
      <c r="W30">
        <v>402.41</v>
      </c>
      <c r="X30">
        <v>0</v>
      </c>
      <c r="Y30">
        <v>0</v>
      </c>
      <c r="Z30">
        <v>7.49</v>
      </c>
      <c r="AA30">
        <v>-201</v>
      </c>
    </row>
    <row r="31" spans="7:27">
      <c r="G31" t="s">
        <v>73</v>
      </c>
      <c r="H31" s="73">
        <v>258.35000000000002</v>
      </c>
      <c r="I31" s="46">
        <v>0</v>
      </c>
      <c r="J31" s="46">
        <v>0</v>
      </c>
      <c r="K31" s="46">
        <v>2.69</v>
      </c>
      <c r="L31" s="46">
        <v>0</v>
      </c>
      <c r="M31" s="74">
        <v>7.2</v>
      </c>
      <c r="N31" s="73">
        <v>0</v>
      </c>
      <c r="O31" s="46">
        <v>0</v>
      </c>
      <c r="P31" s="46">
        <v>-20</v>
      </c>
      <c r="Q31" s="46">
        <v>0</v>
      </c>
      <c r="R31" s="46">
        <v>0</v>
      </c>
      <c r="S31" s="74">
        <v>0</v>
      </c>
      <c r="U31" s="73">
        <v>-20</v>
      </c>
      <c r="V31" s="74">
        <v>268.24</v>
      </c>
      <c r="W31">
        <v>258.35000000000002</v>
      </c>
      <c r="X31">
        <v>0</v>
      </c>
      <c r="Y31">
        <v>2.69</v>
      </c>
      <c r="Z31">
        <v>7.2</v>
      </c>
      <c r="AA31">
        <v>-20</v>
      </c>
    </row>
    <row r="32" spans="7:27">
      <c r="G32" t="s">
        <v>74</v>
      </c>
      <c r="H32" s="73">
        <v>266.02999999999997</v>
      </c>
      <c r="I32" s="46">
        <v>0</v>
      </c>
      <c r="J32" s="46">
        <v>0</v>
      </c>
      <c r="K32" s="46">
        <v>4.32</v>
      </c>
      <c r="L32" s="46">
        <v>0</v>
      </c>
      <c r="M32" s="74">
        <v>9.51</v>
      </c>
      <c r="N32" s="73">
        <v>0</v>
      </c>
      <c r="O32" s="46">
        <v>0</v>
      </c>
      <c r="P32" s="46">
        <v>-20</v>
      </c>
      <c r="Q32" s="46">
        <v>0</v>
      </c>
      <c r="R32" s="46">
        <v>0</v>
      </c>
      <c r="S32" s="74">
        <v>0</v>
      </c>
      <c r="U32" s="73">
        <v>-20</v>
      </c>
      <c r="V32" s="74">
        <v>279.86</v>
      </c>
      <c r="W32">
        <v>266.02999999999997</v>
      </c>
      <c r="X32">
        <v>0</v>
      </c>
      <c r="Y32">
        <v>4.32</v>
      </c>
      <c r="Z32">
        <v>9.51</v>
      </c>
      <c r="AA32">
        <v>-20</v>
      </c>
    </row>
    <row r="33" spans="7:27">
      <c r="G33" t="s">
        <v>75</v>
      </c>
      <c r="H33" s="73">
        <v>303.49</v>
      </c>
      <c r="I33" s="46">
        <v>0</v>
      </c>
      <c r="J33" s="46">
        <v>0</v>
      </c>
      <c r="K33" s="46">
        <v>36.11</v>
      </c>
      <c r="L33" s="46">
        <v>0</v>
      </c>
      <c r="M33" s="74">
        <v>6.24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345.84</v>
      </c>
      <c r="W33">
        <v>303.49</v>
      </c>
      <c r="X33">
        <v>0</v>
      </c>
      <c r="Y33">
        <v>36.11</v>
      </c>
      <c r="Z33">
        <v>6.24</v>
      </c>
      <c r="AA33">
        <v>0</v>
      </c>
    </row>
    <row r="34" spans="7:27">
      <c r="G34" t="s">
        <v>76</v>
      </c>
      <c r="H34" s="73">
        <v>297.20999999999998</v>
      </c>
      <c r="I34" s="46">
        <v>0</v>
      </c>
      <c r="J34" s="46">
        <v>0</v>
      </c>
      <c r="K34" s="46">
        <v>40.450000000000003</v>
      </c>
      <c r="L34" s="46">
        <v>0</v>
      </c>
      <c r="M34" s="74">
        <v>5.18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342.84</v>
      </c>
      <c r="W34">
        <v>297.20999999999998</v>
      </c>
      <c r="X34">
        <v>0</v>
      </c>
      <c r="Y34">
        <v>40.450000000000003</v>
      </c>
      <c r="Z34">
        <v>5.18</v>
      </c>
      <c r="AA34">
        <v>0</v>
      </c>
    </row>
    <row r="35" spans="7:27">
      <c r="G35" t="s">
        <v>77</v>
      </c>
      <c r="H35" s="73">
        <v>346.99</v>
      </c>
      <c r="I35" s="46">
        <v>0</v>
      </c>
      <c r="J35" s="46">
        <v>0</v>
      </c>
      <c r="K35" s="46">
        <v>23.32</v>
      </c>
      <c r="L35" s="46">
        <v>0</v>
      </c>
      <c r="M35" s="74">
        <v>6.24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376.55</v>
      </c>
      <c r="W35">
        <v>346.99</v>
      </c>
      <c r="X35">
        <v>0</v>
      </c>
      <c r="Y35">
        <v>23.32</v>
      </c>
      <c r="Z35">
        <v>6.24</v>
      </c>
      <c r="AA35">
        <v>0</v>
      </c>
    </row>
    <row r="36" spans="7:27">
      <c r="G36" t="s">
        <v>78</v>
      </c>
      <c r="H36" s="73">
        <v>360.68</v>
      </c>
      <c r="I36" s="46">
        <v>0</v>
      </c>
      <c r="J36" s="46">
        <v>0</v>
      </c>
      <c r="K36" s="46">
        <v>29.08</v>
      </c>
      <c r="L36" s="46">
        <v>0</v>
      </c>
      <c r="M36" s="74">
        <v>7.87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397.63</v>
      </c>
      <c r="W36">
        <v>360.68</v>
      </c>
      <c r="X36">
        <v>0</v>
      </c>
      <c r="Y36">
        <v>29.08</v>
      </c>
      <c r="Z36">
        <v>7.87</v>
      </c>
      <c r="AA36">
        <v>0</v>
      </c>
    </row>
    <row r="37" spans="7:27">
      <c r="G37" t="s">
        <v>79</v>
      </c>
      <c r="H37" s="73">
        <v>327.78</v>
      </c>
      <c r="I37" s="46">
        <v>0</v>
      </c>
      <c r="J37" s="46">
        <v>0</v>
      </c>
      <c r="K37" s="46">
        <v>33.340000000000003</v>
      </c>
      <c r="L37" s="46">
        <v>0</v>
      </c>
      <c r="M37" s="74">
        <v>7.89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369.01</v>
      </c>
      <c r="W37">
        <v>327.78</v>
      </c>
      <c r="X37">
        <v>0</v>
      </c>
      <c r="Y37">
        <v>33.340000000000003</v>
      </c>
      <c r="Z37">
        <v>7.89</v>
      </c>
      <c r="AA37">
        <v>0</v>
      </c>
    </row>
    <row r="38" spans="7:27">
      <c r="G38" t="s">
        <v>80</v>
      </c>
      <c r="H38" s="73">
        <v>288.08</v>
      </c>
      <c r="I38" s="46">
        <v>0</v>
      </c>
      <c r="J38" s="46">
        <v>0</v>
      </c>
      <c r="K38" s="46">
        <v>32.549999999999997</v>
      </c>
      <c r="L38" s="46">
        <v>0</v>
      </c>
      <c r="M38" s="74">
        <v>7.72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328.35</v>
      </c>
      <c r="W38">
        <v>288.08</v>
      </c>
      <c r="X38">
        <v>0</v>
      </c>
      <c r="Y38">
        <v>32.549999999999997</v>
      </c>
      <c r="Z38">
        <v>7.72</v>
      </c>
      <c r="AA38">
        <v>0</v>
      </c>
    </row>
    <row r="39" spans="7:27">
      <c r="G39" t="s">
        <v>81</v>
      </c>
      <c r="H39" s="73">
        <v>242.94</v>
      </c>
      <c r="I39" s="46">
        <v>0</v>
      </c>
      <c r="J39" s="46">
        <v>0</v>
      </c>
      <c r="K39" s="46">
        <v>0</v>
      </c>
      <c r="L39" s="46">
        <v>0</v>
      </c>
      <c r="M39" s="74">
        <v>8.7200000000000006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251.66</v>
      </c>
      <c r="W39">
        <v>242.94</v>
      </c>
      <c r="X39">
        <v>0</v>
      </c>
      <c r="Y39">
        <v>0</v>
      </c>
      <c r="Z39">
        <v>8.7200000000000006</v>
      </c>
      <c r="AA39">
        <v>0</v>
      </c>
    </row>
    <row r="40" spans="7:27">
      <c r="G40" t="s">
        <v>82</v>
      </c>
      <c r="H40" s="73">
        <v>277.94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277.94</v>
      </c>
      <c r="W40">
        <v>277.94</v>
      </c>
      <c r="X40">
        <v>0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266.02999999999997</v>
      </c>
      <c r="I41" s="46">
        <v>0</v>
      </c>
      <c r="J41" s="46">
        <v>0</v>
      </c>
      <c r="K41" s="46">
        <v>0</v>
      </c>
      <c r="L41" s="46">
        <v>0</v>
      </c>
      <c r="M41" s="74">
        <v>8.74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274.77</v>
      </c>
      <c r="W41">
        <v>266.02999999999997</v>
      </c>
      <c r="X41">
        <v>0</v>
      </c>
      <c r="Y41">
        <v>0</v>
      </c>
      <c r="Z41">
        <v>8.74</v>
      </c>
      <c r="AA41">
        <v>0</v>
      </c>
    </row>
    <row r="42" spans="7:27">
      <c r="G42" t="s">
        <v>84</v>
      </c>
      <c r="H42" s="73">
        <v>290.04000000000002</v>
      </c>
      <c r="I42" s="46">
        <v>0</v>
      </c>
      <c r="J42" s="46">
        <v>0</v>
      </c>
      <c r="K42" s="46">
        <v>0</v>
      </c>
      <c r="L42" s="46">
        <v>0</v>
      </c>
      <c r="M42" s="74">
        <v>8.16</v>
      </c>
      <c r="N42" s="73">
        <v>0</v>
      </c>
      <c r="O42" s="46">
        <v>0</v>
      </c>
      <c r="P42" s="46">
        <v>-5</v>
      </c>
      <c r="Q42" s="46">
        <v>0</v>
      </c>
      <c r="R42" s="46">
        <v>0</v>
      </c>
      <c r="S42" s="74">
        <v>0</v>
      </c>
      <c r="U42" s="73">
        <v>-5</v>
      </c>
      <c r="V42" s="74">
        <v>298.2</v>
      </c>
      <c r="W42">
        <v>290.04000000000002</v>
      </c>
      <c r="X42">
        <v>0</v>
      </c>
      <c r="Y42">
        <v>0</v>
      </c>
      <c r="Z42">
        <v>8.16</v>
      </c>
      <c r="AA42">
        <v>-5</v>
      </c>
    </row>
    <row r="43" spans="7:27">
      <c r="G43" t="s">
        <v>85</v>
      </c>
      <c r="H43" s="73">
        <v>278.52</v>
      </c>
      <c r="I43" s="46">
        <v>0</v>
      </c>
      <c r="J43" s="46">
        <v>0</v>
      </c>
      <c r="K43" s="46">
        <v>0</v>
      </c>
      <c r="L43" s="46">
        <v>0</v>
      </c>
      <c r="M43" s="74">
        <v>7.68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286.2</v>
      </c>
      <c r="W43">
        <v>278.52</v>
      </c>
      <c r="X43">
        <v>0</v>
      </c>
      <c r="Y43">
        <v>0</v>
      </c>
      <c r="Z43">
        <v>7.68</v>
      </c>
      <c r="AA43">
        <v>0</v>
      </c>
    </row>
    <row r="44" spans="7:27">
      <c r="G44" t="s">
        <v>86</v>
      </c>
      <c r="H44" s="73">
        <v>244.9</v>
      </c>
      <c r="I44" s="46">
        <v>0</v>
      </c>
      <c r="J44" s="46">
        <v>0</v>
      </c>
      <c r="K44" s="46">
        <v>0</v>
      </c>
      <c r="L44" s="46">
        <v>0</v>
      </c>
      <c r="M44" s="74">
        <v>9.51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254.41</v>
      </c>
      <c r="W44">
        <v>244.9</v>
      </c>
      <c r="X44">
        <v>0</v>
      </c>
      <c r="Y44">
        <v>0</v>
      </c>
      <c r="Z44">
        <v>9.51</v>
      </c>
      <c r="AA44">
        <v>0</v>
      </c>
    </row>
    <row r="45" spans="7:27">
      <c r="G45" t="s">
        <v>87</v>
      </c>
      <c r="H45" s="73">
        <v>223.77</v>
      </c>
      <c r="I45" s="46">
        <v>0</v>
      </c>
      <c r="J45" s="46">
        <v>0</v>
      </c>
      <c r="K45" s="46">
        <v>0</v>
      </c>
      <c r="L45" s="46">
        <v>0</v>
      </c>
      <c r="M45" s="74">
        <v>5.86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229.63</v>
      </c>
      <c r="W45">
        <v>223.77</v>
      </c>
      <c r="X45">
        <v>0</v>
      </c>
      <c r="Y45">
        <v>0</v>
      </c>
      <c r="Z45">
        <v>5.86</v>
      </c>
      <c r="AA45">
        <v>0</v>
      </c>
    </row>
    <row r="46" spans="7:27">
      <c r="G46" t="s">
        <v>88</v>
      </c>
      <c r="H46" s="73">
        <v>206.49</v>
      </c>
      <c r="I46" s="46">
        <v>0</v>
      </c>
      <c r="J46" s="46">
        <v>0</v>
      </c>
      <c r="K46" s="46">
        <v>0</v>
      </c>
      <c r="L46" s="46">
        <v>0</v>
      </c>
      <c r="M46" s="74">
        <v>7.01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213.5</v>
      </c>
      <c r="W46">
        <v>206.49</v>
      </c>
      <c r="X46">
        <v>0</v>
      </c>
      <c r="Y46">
        <v>0</v>
      </c>
      <c r="Z46">
        <v>7.01</v>
      </c>
      <c r="AA46">
        <v>0</v>
      </c>
    </row>
    <row r="47" spans="7:27">
      <c r="G47" t="s">
        <v>89</v>
      </c>
      <c r="H47" s="73">
        <v>160.38</v>
      </c>
      <c r="I47" s="46">
        <v>0</v>
      </c>
      <c r="J47" s="46">
        <v>0</v>
      </c>
      <c r="K47" s="46">
        <v>0</v>
      </c>
      <c r="L47" s="46">
        <v>0</v>
      </c>
      <c r="M47" s="74">
        <v>3.94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164.32</v>
      </c>
      <c r="W47">
        <v>160.38</v>
      </c>
      <c r="X47">
        <v>0</v>
      </c>
      <c r="Y47">
        <v>0</v>
      </c>
      <c r="Z47">
        <v>3.94</v>
      </c>
      <c r="AA47">
        <v>0</v>
      </c>
    </row>
    <row r="48" spans="7:27">
      <c r="G48" t="s">
        <v>90</v>
      </c>
      <c r="H48" s="73">
        <v>133.49</v>
      </c>
      <c r="I48" s="46">
        <v>0</v>
      </c>
      <c r="J48" s="46">
        <v>0</v>
      </c>
      <c r="K48" s="46">
        <v>0</v>
      </c>
      <c r="L48" s="46">
        <v>0</v>
      </c>
      <c r="M48" s="74">
        <v>5.38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138.87</v>
      </c>
      <c r="W48">
        <v>133.49</v>
      </c>
      <c r="X48">
        <v>0</v>
      </c>
      <c r="Y48">
        <v>0</v>
      </c>
      <c r="Z48">
        <v>5.38</v>
      </c>
      <c r="AA48">
        <v>0</v>
      </c>
    </row>
    <row r="49" spans="7:27">
      <c r="G49" t="s">
        <v>91</v>
      </c>
      <c r="H49" s="73">
        <v>69.14</v>
      </c>
      <c r="I49" s="46">
        <v>0</v>
      </c>
      <c r="J49" s="46">
        <v>0</v>
      </c>
      <c r="K49" s="46">
        <v>0</v>
      </c>
      <c r="L49" s="46">
        <v>0</v>
      </c>
      <c r="M49" s="74">
        <v>4.2300000000000004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73.37</v>
      </c>
      <c r="W49">
        <v>69.14</v>
      </c>
      <c r="X49">
        <v>0</v>
      </c>
      <c r="Y49">
        <v>0</v>
      </c>
      <c r="Z49">
        <v>4.2300000000000004</v>
      </c>
      <c r="AA49">
        <v>0</v>
      </c>
    </row>
    <row r="50" spans="7:27">
      <c r="G50" t="s">
        <v>92</v>
      </c>
      <c r="H50" s="73">
        <v>41.3</v>
      </c>
      <c r="I50" s="46">
        <v>0</v>
      </c>
      <c r="J50" s="46">
        <v>0</v>
      </c>
      <c r="K50" s="46">
        <v>0</v>
      </c>
      <c r="L50" s="46">
        <v>0</v>
      </c>
      <c r="M50" s="74">
        <v>8.4499999999999993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49.75</v>
      </c>
      <c r="W50">
        <v>41.3</v>
      </c>
      <c r="X50">
        <v>0</v>
      </c>
      <c r="Y50">
        <v>0</v>
      </c>
      <c r="Z50">
        <v>8.4499999999999993</v>
      </c>
      <c r="AA50">
        <v>0</v>
      </c>
    </row>
    <row r="51" spans="7:27">
      <c r="G51" t="s">
        <v>93</v>
      </c>
      <c r="H51" s="73">
        <v>10.56</v>
      </c>
      <c r="I51" s="46">
        <v>0</v>
      </c>
      <c r="J51" s="46">
        <v>0</v>
      </c>
      <c r="K51" s="46">
        <v>0</v>
      </c>
      <c r="L51" s="46">
        <v>0</v>
      </c>
      <c r="M51" s="74">
        <v>9.51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20.07</v>
      </c>
      <c r="W51">
        <v>10.56</v>
      </c>
      <c r="X51">
        <v>0</v>
      </c>
      <c r="Y51">
        <v>0</v>
      </c>
      <c r="Z51">
        <v>9.51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8.36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8.36</v>
      </c>
      <c r="W52">
        <v>0</v>
      </c>
      <c r="X52">
        <v>0</v>
      </c>
      <c r="Y52">
        <v>0</v>
      </c>
      <c r="Z52">
        <v>8.36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9.51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9.51</v>
      </c>
      <c r="W53">
        <v>0</v>
      </c>
      <c r="X53">
        <v>0</v>
      </c>
      <c r="Y53">
        <v>0</v>
      </c>
      <c r="Z53">
        <v>9.51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9.51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9.51</v>
      </c>
      <c r="W54">
        <v>0</v>
      </c>
      <c r="X54">
        <v>0</v>
      </c>
      <c r="Y54">
        <v>0</v>
      </c>
      <c r="Z54">
        <v>9.51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9.51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9.51</v>
      </c>
      <c r="W55">
        <v>0</v>
      </c>
      <c r="X55">
        <v>0</v>
      </c>
      <c r="Y55">
        <v>0</v>
      </c>
      <c r="Z55">
        <v>9.51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9.51</v>
      </c>
      <c r="N56" s="73">
        <v>0</v>
      </c>
      <c r="O56" s="46">
        <v>-20</v>
      </c>
      <c r="P56" s="46">
        <v>0</v>
      </c>
      <c r="Q56" s="46">
        <v>0</v>
      </c>
      <c r="R56" s="46">
        <v>0</v>
      </c>
      <c r="S56" s="74">
        <v>0</v>
      </c>
      <c r="U56" s="73">
        <v>-20</v>
      </c>
      <c r="V56" s="74">
        <v>9.51</v>
      </c>
      <c r="W56">
        <v>0</v>
      </c>
      <c r="X56">
        <v>-20</v>
      </c>
      <c r="Y56">
        <v>0</v>
      </c>
      <c r="Z56">
        <v>9.51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9.51</v>
      </c>
      <c r="N57" s="73">
        <v>0</v>
      </c>
      <c r="O57" s="46">
        <v>-25</v>
      </c>
      <c r="P57" s="46">
        <v>0</v>
      </c>
      <c r="Q57" s="46">
        <v>0</v>
      </c>
      <c r="R57" s="46">
        <v>0</v>
      </c>
      <c r="S57" s="74">
        <v>0</v>
      </c>
      <c r="U57" s="73">
        <v>-25</v>
      </c>
      <c r="V57" s="74">
        <v>9.51</v>
      </c>
      <c r="W57">
        <v>0</v>
      </c>
      <c r="X57">
        <v>-25</v>
      </c>
      <c r="Y57">
        <v>0</v>
      </c>
      <c r="Z57">
        <v>9.51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9.51</v>
      </c>
      <c r="N58" s="73">
        <v>0</v>
      </c>
      <c r="O58" s="46">
        <v>-25</v>
      </c>
      <c r="P58" s="46">
        <v>0</v>
      </c>
      <c r="Q58" s="46">
        <v>0</v>
      </c>
      <c r="R58" s="46">
        <v>0</v>
      </c>
      <c r="S58" s="74">
        <v>0</v>
      </c>
      <c r="U58" s="73">
        <v>-25</v>
      </c>
      <c r="V58" s="74">
        <v>9.51</v>
      </c>
      <c r="W58">
        <v>0</v>
      </c>
      <c r="X58">
        <v>-25</v>
      </c>
      <c r="Y58">
        <v>0</v>
      </c>
      <c r="Z58">
        <v>9.51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7.49</v>
      </c>
      <c r="N59" s="73">
        <v>0</v>
      </c>
      <c r="O59" s="46">
        <v>-35</v>
      </c>
      <c r="P59" s="46">
        <v>0</v>
      </c>
      <c r="Q59" s="46">
        <v>0</v>
      </c>
      <c r="R59" s="46">
        <v>0</v>
      </c>
      <c r="S59" s="74">
        <v>0</v>
      </c>
      <c r="U59" s="73">
        <v>-35</v>
      </c>
      <c r="V59" s="74">
        <v>7.49</v>
      </c>
      <c r="W59">
        <v>0</v>
      </c>
      <c r="X59">
        <v>-35</v>
      </c>
      <c r="Y59">
        <v>0</v>
      </c>
      <c r="Z59">
        <v>7.49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9.51</v>
      </c>
      <c r="N60" s="73">
        <v>0</v>
      </c>
      <c r="O60" s="46">
        <v>-30</v>
      </c>
      <c r="P60" s="46">
        <v>0</v>
      </c>
      <c r="Q60" s="46">
        <v>0</v>
      </c>
      <c r="R60" s="46">
        <v>0</v>
      </c>
      <c r="S60" s="74">
        <v>0</v>
      </c>
      <c r="U60" s="73">
        <v>-30</v>
      </c>
      <c r="V60" s="74">
        <v>9.51</v>
      </c>
      <c r="W60">
        <v>0</v>
      </c>
      <c r="X60">
        <v>-30</v>
      </c>
      <c r="Y60">
        <v>0</v>
      </c>
      <c r="Z60">
        <v>9.51</v>
      </c>
      <c r="AA60">
        <v>0</v>
      </c>
    </row>
    <row r="61" spans="7:27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9.51</v>
      </c>
      <c r="N61" s="73">
        <v>0</v>
      </c>
      <c r="O61" s="46">
        <v>-10</v>
      </c>
      <c r="P61" s="46">
        <v>0</v>
      </c>
      <c r="Q61" s="46">
        <v>0</v>
      </c>
      <c r="R61" s="46">
        <v>0</v>
      </c>
      <c r="S61" s="74">
        <v>0</v>
      </c>
      <c r="U61" s="73">
        <v>-10</v>
      </c>
      <c r="V61" s="74">
        <v>9.51</v>
      </c>
      <c r="W61">
        <v>0</v>
      </c>
      <c r="X61">
        <v>-10</v>
      </c>
      <c r="Y61">
        <v>0</v>
      </c>
      <c r="Z61">
        <v>9.51</v>
      </c>
      <c r="AA61">
        <v>0</v>
      </c>
    </row>
    <row r="62" spans="7:27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9.51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9.51</v>
      </c>
      <c r="W62">
        <v>0</v>
      </c>
      <c r="X62">
        <v>0</v>
      </c>
      <c r="Y62">
        <v>0</v>
      </c>
      <c r="Z62">
        <v>9.51</v>
      </c>
      <c r="AA62">
        <v>0</v>
      </c>
    </row>
    <row r="63" spans="7:27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9.51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9.51</v>
      </c>
      <c r="W63">
        <v>0</v>
      </c>
      <c r="X63">
        <v>0</v>
      </c>
      <c r="Y63">
        <v>0</v>
      </c>
      <c r="Z63">
        <v>9.51</v>
      </c>
      <c r="AA63">
        <v>0</v>
      </c>
    </row>
    <row r="64" spans="7:27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9.51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9.51</v>
      </c>
      <c r="W64">
        <v>0</v>
      </c>
      <c r="X64">
        <v>0</v>
      </c>
      <c r="Y64">
        <v>0</v>
      </c>
      <c r="Z64">
        <v>9.51</v>
      </c>
      <c r="AA64">
        <v>0</v>
      </c>
    </row>
    <row r="65" spans="7:27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9.51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9.51</v>
      </c>
      <c r="W65">
        <v>0</v>
      </c>
      <c r="X65">
        <v>0</v>
      </c>
      <c r="Y65">
        <v>0</v>
      </c>
      <c r="Z65">
        <v>9.51</v>
      </c>
      <c r="AA65">
        <v>0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-7</v>
      </c>
      <c r="P66" s="46">
        <v>0</v>
      </c>
      <c r="Q66" s="46">
        <v>0</v>
      </c>
      <c r="R66" s="46">
        <v>0</v>
      </c>
      <c r="S66" s="74">
        <v>0</v>
      </c>
      <c r="U66" s="73">
        <v>-7</v>
      </c>
      <c r="V66" s="74">
        <v>0</v>
      </c>
      <c r="W66">
        <v>0</v>
      </c>
      <c r="X66">
        <v>-7</v>
      </c>
      <c r="Y66">
        <v>0</v>
      </c>
      <c r="Z66">
        <v>0</v>
      </c>
      <c r="AA66">
        <v>0</v>
      </c>
    </row>
    <row r="67" spans="7:27">
      <c r="G67" t="s">
        <v>109</v>
      </c>
      <c r="H67" s="73">
        <v>72.03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-7</v>
      </c>
      <c r="P67" s="46">
        <v>0</v>
      </c>
      <c r="Q67" s="46">
        <v>0</v>
      </c>
      <c r="R67" s="46">
        <v>0</v>
      </c>
      <c r="S67" s="74">
        <v>0</v>
      </c>
      <c r="U67" s="73">
        <v>-7</v>
      </c>
      <c r="V67" s="74">
        <v>72.03</v>
      </c>
      <c r="W67">
        <v>72.03</v>
      </c>
      <c r="X67">
        <v>-7</v>
      </c>
      <c r="Y67">
        <v>0</v>
      </c>
      <c r="Z67">
        <v>0</v>
      </c>
      <c r="AA67">
        <v>0</v>
      </c>
    </row>
    <row r="68" spans="7:27">
      <c r="G68" t="s">
        <v>110</v>
      </c>
      <c r="H68" s="73">
        <v>128.69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-65</v>
      </c>
      <c r="P68" s="46">
        <v>-112</v>
      </c>
      <c r="Q68" s="46">
        <v>0</v>
      </c>
      <c r="R68" s="46">
        <v>0</v>
      </c>
      <c r="S68" s="74">
        <v>0</v>
      </c>
      <c r="U68" s="73">
        <v>-177</v>
      </c>
      <c r="V68" s="74">
        <v>128.69</v>
      </c>
      <c r="W68">
        <v>128.69</v>
      </c>
      <c r="X68">
        <v>-65</v>
      </c>
      <c r="Y68">
        <v>0</v>
      </c>
      <c r="Z68">
        <v>0</v>
      </c>
      <c r="AA68">
        <v>-112</v>
      </c>
    </row>
    <row r="69" spans="7:27">
      <c r="G69" t="s">
        <v>111</v>
      </c>
      <c r="H69" s="73">
        <v>126.78</v>
      </c>
      <c r="I69" s="46">
        <v>0</v>
      </c>
      <c r="J69" s="46">
        <v>0</v>
      </c>
      <c r="K69" s="46">
        <v>22.47</v>
      </c>
      <c r="L69" s="46">
        <v>0</v>
      </c>
      <c r="M69" s="74">
        <v>2.59</v>
      </c>
      <c r="N69" s="73">
        <v>0</v>
      </c>
      <c r="O69" s="46">
        <v>-35</v>
      </c>
      <c r="P69" s="46">
        <v>-27</v>
      </c>
      <c r="Q69" s="46">
        <v>0</v>
      </c>
      <c r="R69" s="46">
        <v>0</v>
      </c>
      <c r="S69" s="74">
        <v>0</v>
      </c>
      <c r="U69" s="73">
        <v>-62</v>
      </c>
      <c r="V69" s="74">
        <v>151.84</v>
      </c>
      <c r="W69">
        <v>126.78</v>
      </c>
      <c r="X69">
        <v>-35</v>
      </c>
      <c r="Y69">
        <v>22.47</v>
      </c>
      <c r="Z69">
        <v>2.59</v>
      </c>
      <c r="AA69">
        <v>-27</v>
      </c>
    </row>
    <row r="70" spans="7:27">
      <c r="G70" t="s">
        <v>112</v>
      </c>
      <c r="H70" s="73">
        <v>126.19</v>
      </c>
      <c r="I70" s="46">
        <v>0</v>
      </c>
      <c r="J70" s="46">
        <v>0</v>
      </c>
      <c r="K70" s="46">
        <v>15.75</v>
      </c>
      <c r="L70" s="46">
        <v>0</v>
      </c>
      <c r="M70" s="74">
        <v>1.78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143.72</v>
      </c>
      <c r="W70">
        <v>126.19</v>
      </c>
      <c r="X70">
        <v>0</v>
      </c>
      <c r="Y70">
        <v>15.75</v>
      </c>
      <c r="Z70">
        <v>1.78</v>
      </c>
      <c r="AA70">
        <v>0</v>
      </c>
    </row>
    <row r="71" spans="7:27">
      <c r="G71" t="s">
        <v>113</v>
      </c>
      <c r="H71" s="73">
        <v>124.33</v>
      </c>
      <c r="I71" s="46">
        <v>0</v>
      </c>
      <c r="J71" s="46">
        <v>0</v>
      </c>
      <c r="K71" s="46">
        <v>31.9</v>
      </c>
      <c r="L71" s="46">
        <v>0</v>
      </c>
      <c r="M71" s="74">
        <v>3.61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159.84</v>
      </c>
      <c r="W71">
        <v>124.33</v>
      </c>
      <c r="X71">
        <v>0</v>
      </c>
      <c r="Y71">
        <v>31.9</v>
      </c>
      <c r="Z71">
        <v>3.61</v>
      </c>
      <c r="AA71">
        <v>0</v>
      </c>
    </row>
    <row r="72" spans="7:27">
      <c r="G72" t="s">
        <v>114</v>
      </c>
      <c r="H72" s="73">
        <v>30.65</v>
      </c>
      <c r="I72" s="46">
        <v>0</v>
      </c>
      <c r="J72" s="46">
        <v>0</v>
      </c>
      <c r="K72" s="46">
        <v>23.72</v>
      </c>
      <c r="L72" s="46">
        <v>0</v>
      </c>
      <c r="M72" s="74">
        <v>2.61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56.98</v>
      </c>
      <c r="W72">
        <v>30.65</v>
      </c>
      <c r="X72">
        <v>0</v>
      </c>
      <c r="Y72">
        <v>23.72</v>
      </c>
      <c r="Z72">
        <v>2.61</v>
      </c>
      <c r="AA72">
        <v>0</v>
      </c>
    </row>
    <row r="73" spans="7:27">
      <c r="G73" t="s">
        <v>115</v>
      </c>
      <c r="H73" s="73">
        <v>28.25</v>
      </c>
      <c r="I73" s="46">
        <v>0</v>
      </c>
      <c r="J73" s="46">
        <v>0</v>
      </c>
      <c r="K73" s="46">
        <v>12.52</v>
      </c>
      <c r="L73" s="46">
        <v>0</v>
      </c>
      <c r="M73" s="74">
        <v>1.1599999999999999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41.93</v>
      </c>
      <c r="W73">
        <v>28.25</v>
      </c>
      <c r="X73">
        <v>0</v>
      </c>
      <c r="Y73">
        <v>12.52</v>
      </c>
      <c r="Z73">
        <v>1.1599999999999999</v>
      </c>
      <c r="AA73">
        <v>0</v>
      </c>
    </row>
    <row r="74" spans="7:27">
      <c r="G74" t="s">
        <v>116</v>
      </c>
      <c r="H74" s="73">
        <v>20.09</v>
      </c>
      <c r="I74" s="46">
        <v>0</v>
      </c>
      <c r="J74" s="46">
        <v>0</v>
      </c>
      <c r="K74" s="46">
        <v>9.85</v>
      </c>
      <c r="L74" s="46">
        <v>0</v>
      </c>
      <c r="M74" s="74">
        <v>0.91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30.85</v>
      </c>
      <c r="W74">
        <v>20.09</v>
      </c>
      <c r="X74">
        <v>0</v>
      </c>
      <c r="Y74">
        <v>9.85</v>
      </c>
      <c r="Z74">
        <v>0.91</v>
      </c>
      <c r="AA74">
        <v>0</v>
      </c>
    </row>
    <row r="75" spans="7:27">
      <c r="G75" t="s">
        <v>117</v>
      </c>
      <c r="H75" s="73">
        <v>34.18</v>
      </c>
      <c r="I75" s="46">
        <v>0</v>
      </c>
      <c r="J75" s="46">
        <v>0</v>
      </c>
      <c r="K75" s="46">
        <v>24.65</v>
      </c>
      <c r="L75" s="46">
        <v>0</v>
      </c>
      <c r="M75" s="74">
        <v>2.29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61.12</v>
      </c>
      <c r="W75">
        <v>34.18</v>
      </c>
      <c r="X75">
        <v>0</v>
      </c>
      <c r="Y75">
        <v>24.65</v>
      </c>
      <c r="Z75">
        <v>2.29</v>
      </c>
      <c r="AA75">
        <v>0</v>
      </c>
    </row>
    <row r="76" spans="7:27">
      <c r="G76" t="s">
        <v>118</v>
      </c>
      <c r="H76" s="73">
        <v>13.27</v>
      </c>
      <c r="I76" s="46">
        <v>0</v>
      </c>
      <c r="J76" s="46">
        <v>0</v>
      </c>
      <c r="K76" s="46">
        <v>20.399999999999999</v>
      </c>
      <c r="L76" s="46">
        <v>0</v>
      </c>
      <c r="M76" s="74">
        <v>1.21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34.880000000000003</v>
      </c>
      <c r="W76">
        <v>13.27</v>
      </c>
      <c r="X76">
        <v>0</v>
      </c>
      <c r="Y76">
        <v>20.399999999999999</v>
      </c>
      <c r="Z76">
        <v>1.21</v>
      </c>
      <c r="AA76">
        <v>0</v>
      </c>
    </row>
    <row r="77" spans="7:27">
      <c r="G77" t="s">
        <v>119</v>
      </c>
      <c r="H77" s="73">
        <v>11.57</v>
      </c>
      <c r="I77" s="46">
        <v>0</v>
      </c>
      <c r="J77" s="46">
        <v>0</v>
      </c>
      <c r="K77" s="46">
        <v>24.07</v>
      </c>
      <c r="L77" s="46">
        <v>0</v>
      </c>
      <c r="M77" s="74">
        <v>2.23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37.869999999999997</v>
      </c>
      <c r="W77">
        <v>11.57</v>
      </c>
      <c r="X77">
        <v>0</v>
      </c>
      <c r="Y77">
        <v>24.07</v>
      </c>
      <c r="Z77">
        <v>2.23</v>
      </c>
      <c r="AA77">
        <v>0</v>
      </c>
    </row>
    <row r="78" spans="7:27">
      <c r="G78" t="s">
        <v>120</v>
      </c>
      <c r="H78" s="73">
        <v>12.41</v>
      </c>
      <c r="I78" s="46">
        <v>0</v>
      </c>
      <c r="J78" s="46">
        <v>0</v>
      </c>
      <c r="K78" s="46">
        <v>32.92</v>
      </c>
      <c r="L78" s="46">
        <v>0</v>
      </c>
      <c r="M78" s="74">
        <v>3.06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48.39</v>
      </c>
      <c r="W78">
        <v>12.41</v>
      </c>
      <c r="X78">
        <v>0</v>
      </c>
      <c r="Y78">
        <v>32.92</v>
      </c>
      <c r="Z78">
        <v>3.06</v>
      </c>
      <c r="AA78">
        <v>0</v>
      </c>
    </row>
    <row r="79" spans="7:27">
      <c r="G79" t="s">
        <v>121</v>
      </c>
      <c r="H79" s="73">
        <v>173.83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-20</v>
      </c>
      <c r="Q79" s="46">
        <v>0</v>
      </c>
      <c r="R79" s="46">
        <v>0</v>
      </c>
      <c r="S79" s="74">
        <v>0</v>
      </c>
      <c r="U79" s="73">
        <v>-20</v>
      </c>
      <c r="V79" s="74">
        <v>173.83</v>
      </c>
      <c r="W79">
        <v>173.83</v>
      </c>
      <c r="X79">
        <v>0</v>
      </c>
      <c r="Y79">
        <v>0</v>
      </c>
      <c r="Z79">
        <v>0</v>
      </c>
      <c r="AA79">
        <v>-20</v>
      </c>
    </row>
    <row r="80" spans="7:27">
      <c r="G80" t="s">
        <v>122</v>
      </c>
      <c r="H80" s="73">
        <v>274.67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-20</v>
      </c>
      <c r="Q80" s="46">
        <v>0</v>
      </c>
      <c r="R80" s="46">
        <v>0</v>
      </c>
      <c r="S80" s="74">
        <v>0</v>
      </c>
      <c r="U80" s="73">
        <v>-20</v>
      </c>
      <c r="V80" s="74">
        <v>274.67</v>
      </c>
      <c r="W80">
        <v>274.67</v>
      </c>
      <c r="X80">
        <v>0</v>
      </c>
      <c r="Y80">
        <v>0</v>
      </c>
      <c r="Z80">
        <v>0</v>
      </c>
      <c r="AA80">
        <v>-20</v>
      </c>
    </row>
    <row r="81" spans="7:27">
      <c r="G81" t="s">
        <v>123</v>
      </c>
      <c r="H81" s="73">
        <v>289.08</v>
      </c>
      <c r="I81" s="46">
        <v>0</v>
      </c>
      <c r="J81" s="46">
        <v>0</v>
      </c>
      <c r="K81" s="46">
        <v>0</v>
      </c>
      <c r="L81" s="46">
        <v>0</v>
      </c>
      <c r="M81" s="74">
        <v>4.59</v>
      </c>
      <c r="N81" s="73">
        <v>0</v>
      </c>
      <c r="O81" s="46">
        <v>0</v>
      </c>
      <c r="P81" s="46">
        <v>-20</v>
      </c>
      <c r="Q81" s="46">
        <v>0</v>
      </c>
      <c r="R81" s="46">
        <v>0</v>
      </c>
      <c r="S81" s="74">
        <v>0</v>
      </c>
      <c r="U81" s="73">
        <v>-20</v>
      </c>
      <c r="V81" s="74">
        <v>293.67</v>
      </c>
      <c r="W81">
        <v>289.08</v>
      </c>
      <c r="X81">
        <v>0</v>
      </c>
      <c r="Y81">
        <v>0</v>
      </c>
      <c r="Z81">
        <v>4.59</v>
      </c>
      <c r="AA81">
        <v>-20</v>
      </c>
    </row>
    <row r="82" spans="7:27">
      <c r="G82" t="s">
        <v>124</v>
      </c>
      <c r="H82" s="73">
        <v>233.38</v>
      </c>
      <c r="I82" s="46">
        <v>0</v>
      </c>
      <c r="J82" s="46">
        <v>0</v>
      </c>
      <c r="K82" s="46">
        <v>0</v>
      </c>
      <c r="L82" s="46">
        <v>0</v>
      </c>
      <c r="M82" s="74">
        <v>9.51</v>
      </c>
      <c r="N82" s="73">
        <v>0</v>
      </c>
      <c r="O82" s="46">
        <v>0</v>
      </c>
      <c r="P82" s="46">
        <v>-20</v>
      </c>
      <c r="Q82" s="46">
        <v>0</v>
      </c>
      <c r="R82" s="46">
        <v>0</v>
      </c>
      <c r="S82" s="74">
        <v>0</v>
      </c>
      <c r="U82" s="73">
        <v>-20</v>
      </c>
      <c r="V82" s="74">
        <v>242.89</v>
      </c>
      <c r="W82">
        <v>233.38</v>
      </c>
      <c r="X82">
        <v>0</v>
      </c>
      <c r="Y82">
        <v>0</v>
      </c>
      <c r="Z82">
        <v>9.51</v>
      </c>
      <c r="AA82">
        <v>-20</v>
      </c>
    </row>
    <row r="83" spans="7:27">
      <c r="G83" t="s">
        <v>125</v>
      </c>
      <c r="H83" s="73">
        <v>54.74</v>
      </c>
      <c r="I83" s="46">
        <v>0</v>
      </c>
      <c r="J83" s="46">
        <v>0</v>
      </c>
      <c r="K83" s="46">
        <v>0</v>
      </c>
      <c r="L83" s="46">
        <v>0</v>
      </c>
      <c r="M83" s="74">
        <v>9.51</v>
      </c>
      <c r="N83" s="73">
        <v>0</v>
      </c>
      <c r="O83" s="46">
        <v>0</v>
      </c>
      <c r="P83" s="46">
        <v>-24</v>
      </c>
      <c r="Q83" s="46">
        <v>0</v>
      </c>
      <c r="R83" s="46">
        <v>0</v>
      </c>
      <c r="S83" s="74">
        <v>0</v>
      </c>
      <c r="U83" s="73">
        <v>-24</v>
      </c>
      <c r="V83" s="74">
        <v>64.25</v>
      </c>
      <c r="W83">
        <v>54.74</v>
      </c>
      <c r="X83">
        <v>0</v>
      </c>
      <c r="Y83">
        <v>0</v>
      </c>
      <c r="Z83">
        <v>9.51</v>
      </c>
      <c r="AA83">
        <v>-24</v>
      </c>
    </row>
    <row r="84" spans="7:27">
      <c r="G84" t="s">
        <v>126</v>
      </c>
      <c r="H84" s="73">
        <v>115.25</v>
      </c>
      <c r="I84" s="46">
        <v>0</v>
      </c>
      <c r="J84" s="46">
        <v>0</v>
      </c>
      <c r="K84" s="46">
        <v>0</v>
      </c>
      <c r="L84" s="46">
        <v>0</v>
      </c>
      <c r="M84" s="74">
        <v>9.51</v>
      </c>
      <c r="N84" s="73">
        <v>0</v>
      </c>
      <c r="O84" s="46">
        <v>-70</v>
      </c>
      <c r="P84" s="46">
        <v>-4</v>
      </c>
      <c r="Q84" s="46">
        <v>0</v>
      </c>
      <c r="R84" s="46">
        <v>0</v>
      </c>
      <c r="S84" s="74">
        <v>0</v>
      </c>
      <c r="U84" s="73">
        <v>-74</v>
      </c>
      <c r="V84" s="74">
        <v>124.76</v>
      </c>
      <c r="W84">
        <v>115.25</v>
      </c>
      <c r="X84">
        <v>-70</v>
      </c>
      <c r="Y84">
        <v>0</v>
      </c>
      <c r="Z84">
        <v>9.51</v>
      </c>
      <c r="AA84">
        <v>-4</v>
      </c>
    </row>
    <row r="85" spans="7:27">
      <c r="G85" t="s">
        <v>127</v>
      </c>
      <c r="H85" s="73">
        <v>236.26</v>
      </c>
      <c r="I85" s="46">
        <v>0</v>
      </c>
      <c r="J85" s="46">
        <v>0</v>
      </c>
      <c r="K85" s="46">
        <v>0</v>
      </c>
      <c r="L85" s="46">
        <v>0</v>
      </c>
      <c r="M85" s="74">
        <v>9.51</v>
      </c>
      <c r="N85" s="73">
        <v>0</v>
      </c>
      <c r="O85" s="46">
        <v>-95</v>
      </c>
      <c r="P85" s="46">
        <v>-184</v>
      </c>
      <c r="Q85" s="46">
        <v>0</v>
      </c>
      <c r="R85" s="46">
        <v>0</v>
      </c>
      <c r="S85" s="74">
        <v>0</v>
      </c>
      <c r="U85" s="73">
        <v>-279</v>
      </c>
      <c r="V85" s="74">
        <v>245.77</v>
      </c>
      <c r="W85">
        <v>236.26</v>
      </c>
      <c r="X85">
        <v>-95</v>
      </c>
      <c r="Y85">
        <v>0</v>
      </c>
      <c r="Z85">
        <v>9.51</v>
      </c>
      <c r="AA85">
        <v>-184</v>
      </c>
    </row>
    <row r="86" spans="7:27">
      <c r="G86" t="s">
        <v>128</v>
      </c>
      <c r="H86" s="73">
        <v>195.92</v>
      </c>
      <c r="I86" s="46">
        <v>0</v>
      </c>
      <c r="J86" s="46">
        <v>0</v>
      </c>
      <c r="K86" s="46">
        <v>0</v>
      </c>
      <c r="L86" s="46">
        <v>0</v>
      </c>
      <c r="M86" s="74">
        <v>9.51</v>
      </c>
      <c r="N86" s="73">
        <v>0</v>
      </c>
      <c r="O86" s="46">
        <v>-21</v>
      </c>
      <c r="P86" s="46">
        <v>0</v>
      </c>
      <c r="Q86" s="46">
        <v>0</v>
      </c>
      <c r="R86" s="46">
        <v>0</v>
      </c>
      <c r="S86" s="74">
        <v>0</v>
      </c>
      <c r="U86" s="73">
        <v>-21</v>
      </c>
      <c r="V86" s="74">
        <v>205.43</v>
      </c>
      <c r="W86">
        <v>195.92</v>
      </c>
      <c r="X86">
        <v>-21</v>
      </c>
      <c r="Y86">
        <v>0</v>
      </c>
      <c r="Z86">
        <v>9.51</v>
      </c>
      <c r="AA86">
        <v>0</v>
      </c>
    </row>
    <row r="87" spans="7:27">
      <c r="G87" t="s">
        <v>129</v>
      </c>
      <c r="H87" s="73">
        <v>211.29</v>
      </c>
      <c r="I87" s="46">
        <v>0</v>
      </c>
      <c r="J87" s="46">
        <v>0</v>
      </c>
      <c r="K87" s="46">
        <v>0</v>
      </c>
      <c r="L87" s="46">
        <v>0</v>
      </c>
      <c r="M87" s="74">
        <v>9.51</v>
      </c>
      <c r="N87" s="73">
        <v>0</v>
      </c>
      <c r="O87" s="46">
        <v>-62</v>
      </c>
      <c r="P87" s="46">
        <v>-11</v>
      </c>
      <c r="Q87" s="46">
        <v>0</v>
      </c>
      <c r="R87" s="46">
        <v>0</v>
      </c>
      <c r="S87" s="74">
        <v>0</v>
      </c>
      <c r="U87" s="73">
        <v>-73</v>
      </c>
      <c r="V87" s="74">
        <v>220.8</v>
      </c>
      <c r="W87">
        <v>211.29</v>
      </c>
      <c r="X87">
        <v>-62</v>
      </c>
      <c r="Y87">
        <v>0</v>
      </c>
      <c r="Z87">
        <v>9.51</v>
      </c>
      <c r="AA87">
        <v>-11</v>
      </c>
    </row>
    <row r="88" spans="7:27">
      <c r="G88" t="s">
        <v>130</v>
      </c>
      <c r="H88" s="73">
        <v>165.19</v>
      </c>
      <c r="I88" s="46">
        <v>0</v>
      </c>
      <c r="J88" s="46">
        <v>0</v>
      </c>
      <c r="K88" s="46">
        <v>0</v>
      </c>
      <c r="L88" s="46">
        <v>0</v>
      </c>
      <c r="M88" s="74">
        <v>9.51</v>
      </c>
      <c r="N88" s="73">
        <v>0</v>
      </c>
      <c r="O88" s="46">
        <v>-62</v>
      </c>
      <c r="P88" s="46">
        <v>0</v>
      </c>
      <c r="Q88" s="46">
        <v>0</v>
      </c>
      <c r="R88" s="46">
        <v>0</v>
      </c>
      <c r="S88" s="74">
        <v>0</v>
      </c>
      <c r="U88" s="73">
        <v>-62</v>
      </c>
      <c r="V88" s="74">
        <v>174.7</v>
      </c>
      <c r="W88">
        <v>165.19</v>
      </c>
      <c r="X88">
        <v>-62</v>
      </c>
      <c r="Y88">
        <v>0</v>
      </c>
      <c r="Z88">
        <v>9.51</v>
      </c>
      <c r="AA88">
        <v>0</v>
      </c>
    </row>
    <row r="89" spans="7:27">
      <c r="G89" t="s">
        <v>131</v>
      </c>
      <c r="H89" s="73">
        <v>121.97</v>
      </c>
      <c r="I89" s="46">
        <v>0</v>
      </c>
      <c r="J89" s="46">
        <v>0</v>
      </c>
      <c r="K89" s="46">
        <v>0</v>
      </c>
      <c r="L89" s="46">
        <v>0</v>
      </c>
      <c r="M89" s="74">
        <v>9.51</v>
      </c>
      <c r="N89" s="73">
        <v>0</v>
      </c>
      <c r="O89" s="46">
        <v>-52</v>
      </c>
      <c r="P89" s="46">
        <v>0</v>
      </c>
      <c r="Q89" s="46">
        <v>0</v>
      </c>
      <c r="R89" s="46">
        <v>0</v>
      </c>
      <c r="S89" s="74">
        <v>0</v>
      </c>
      <c r="U89" s="73">
        <v>-52</v>
      </c>
      <c r="V89" s="74">
        <v>131.47999999999999</v>
      </c>
      <c r="W89">
        <v>121.97</v>
      </c>
      <c r="X89">
        <v>-52</v>
      </c>
      <c r="Y89">
        <v>0</v>
      </c>
      <c r="Z89">
        <v>9.51</v>
      </c>
      <c r="AA89">
        <v>0</v>
      </c>
    </row>
    <row r="90" spans="7:27">
      <c r="G90" t="s">
        <v>132</v>
      </c>
      <c r="H90" s="73">
        <v>84.51</v>
      </c>
      <c r="I90" s="46">
        <v>0</v>
      </c>
      <c r="J90" s="46">
        <v>0</v>
      </c>
      <c r="K90" s="46">
        <v>0</v>
      </c>
      <c r="L90" s="46">
        <v>0</v>
      </c>
      <c r="M90" s="74">
        <v>9.51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94.02</v>
      </c>
      <c r="W90">
        <v>84.51</v>
      </c>
      <c r="X90">
        <v>0</v>
      </c>
      <c r="Y90">
        <v>0</v>
      </c>
      <c r="Z90">
        <v>9.51</v>
      </c>
      <c r="AA90">
        <v>0</v>
      </c>
    </row>
    <row r="91" spans="7:27">
      <c r="G91" t="s">
        <v>133</v>
      </c>
      <c r="H91" s="73">
        <v>213.21</v>
      </c>
      <c r="I91" s="46">
        <v>0</v>
      </c>
      <c r="J91" s="46">
        <v>0</v>
      </c>
      <c r="K91" s="46">
        <v>0</v>
      </c>
      <c r="L91" s="46">
        <v>0</v>
      </c>
      <c r="M91" s="74">
        <v>8.16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221.37</v>
      </c>
      <c r="W91">
        <v>213.21</v>
      </c>
      <c r="X91">
        <v>0</v>
      </c>
      <c r="Y91">
        <v>0</v>
      </c>
      <c r="Z91">
        <v>8.16</v>
      </c>
      <c r="AA91">
        <v>0</v>
      </c>
    </row>
    <row r="92" spans="7:27">
      <c r="G92" t="s">
        <v>134</v>
      </c>
      <c r="H92" s="73">
        <v>169.03</v>
      </c>
      <c r="I92" s="46">
        <v>0</v>
      </c>
      <c r="J92" s="46">
        <v>0</v>
      </c>
      <c r="K92" s="46">
        <v>0</v>
      </c>
      <c r="L92" s="46">
        <v>0</v>
      </c>
      <c r="M92" s="74">
        <v>9.51</v>
      </c>
      <c r="N92" s="73">
        <v>0</v>
      </c>
      <c r="O92" s="46">
        <v>-10</v>
      </c>
      <c r="P92" s="46">
        <v>0</v>
      </c>
      <c r="Q92" s="46">
        <v>0</v>
      </c>
      <c r="R92" s="46">
        <v>0</v>
      </c>
      <c r="S92" s="74">
        <v>0</v>
      </c>
      <c r="U92" s="73">
        <v>-10</v>
      </c>
      <c r="V92" s="74">
        <v>178.54</v>
      </c>
      <c r="W92">
        <v>169.03</v>
      </c>
      <c r="X92">
        <v>-10</v>
      </c>
      <c r="Y92">
        <v>0</v>
      </c>
      <c r="Z92">
        <v>9.51</v>
      </c>
      <c r="AA92">
        <v>0</v>
      </c>
    </row>
    <row r="93" spans="7:27">
      <c r="G93" t="s">
        <v>135</v>
      </c>
      <c r="H93" s="73">
        <v>101.8</v>
      </c>
      <c r="I93" s="46">
        <v>0</v>
      </c>
      <c r="J93" s="46">
        <v>0</v>
      </c>
      <c r="K93" s="46">
        <v>0</v>
      </c>
      <c r="L93" s="46">
        <v>0</v>
      </c>
      <c r="M93" s="74">
        <v>9.51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111.31</v>
      </c>
      <c r="W93">
        <v>101.8</v>
      </c>
      <c r="X93">
        <v>0</v>
      </c>
      <c r="Y93">
        <v>0</v>
      </c>
      <c r="Z93">
        <v>9.51</v>
      </c>
      <c r="AA93">
        <v>0</v>
      </c>
    </row>
    <row r="94" spans="7:27">
      <c r="G94" t="s">
        <v>136</v>
      </c>
      <c r="H94" s="73">
        <v>35.53</v>
      </c>
      <c r="I94" s="46">
        <v>0</v>
      </c>
      <c r="J94" s="46">
        <v>0</v>
      </c>
      <c r="K94" s="46">
        <v>0</v>
      </c>
      <c r="L94" s="46">
        <v>0</v>
      </c>
      <c r="M94" s="74">
        <v>8.84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44.37</v>
      </c>
      <c r="W94">
        <v>35.53</v>
      </c>
      <c r="X94">
        <v>0</v>
      </c>
      <c r="Y94">
        <v>0</v>
      </c>
      <c r="Z94">
        <v>8.84</v>
      </c>
      <c r="AA94">
        <v>0</v>
      </c>
    </row>
    <row r="95" spans="7:27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9.51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9.51</v>
      </c>
      <c r="W95">
        <v>0</v>
      </c>
      <c r="X95">
        <v>0</v>
      </c>
      <c r="Y95">
        <v>0</v>
      </c>
      <c r="Z95">
        <v>9.51</v>
      </c>
      <c r="AA95">
        <v>0</v>
      </c>
    </row>
    <row r="96" spans="7:27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7.78</v>
      </c>
      <c r="N96" s="73">
        <v>0</v>
      </c>
      <c r="O96" s="46">
        <v>-40</v>
      </c>
      <c r="P96" s="46">
        <v>0</v>
      </c>
      <c r="Q96" s="46">
        <v>0</v>
      </c>
      <c r="R96" s="46">
        <v>0</v>
      </c>
      <c r="S96" s="74">
        <v>0</v>
      </c>
      <c r="U96" s="73">
        <v>-40</v>
      </c>
      <c r="V96" s="74">
        <v>7.78</v>
      </c>
      <c r="W96">
        <v>0</v>
      </c>
      <c r="X96">
        <v>-40</v>
      </c>
      <c r="Y96">
        <v>0</v>
      </c>
      <c r="Z96">
        <v>7.78</v>
      </c>
      <c r="AA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5.38</v>
      </c>
      <c r="N97" s="73">
        <v>0</v>
      </c>
      <c r="O97" s="46">
        <v>-90</v>
      </c>
      <c r="P97" s="46">
        <v>0</v>
      </c>
      <c r="Q97" s="46">
        <v>0</v>
      </c>
      <c r="R97" s="46">
        <v>0</v>
      </c>
      <c r="S97" s="74">
        <v>0</v>
      </c>
      <c r="U97" s="73">
        <v>-90</v>
      </c>
      <c r="V97" s="74">
        <v>5.38</v>
      </c>
      <c r="W97">
        <v>0</v>
      </c>
      <c r="X97">
        <v>-90</v>
      </c>
      <c r="Y97">
        <v>0</v>
      </c>
      <c r="Z97">
        <v>5.38</v>
      </c>
      <c r="AA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5.47</v>
      </c>
      <c r="N98" s="73">
        <v>0</v>
      </c>
      <c r="O98" s="46">
        <v>-89</v>
      </c>
      <c r="P98" s="46">
        <v>0</v>
      </c>
      <c r="Q98" s="46">
        <v>0</v>
      </c>
      <c r="R98" s="46">
        <v>0</v>
      </c>
      <c r="S98" s="74">
        <v>0</v>
      </c>
      <c r="U98" s="73">
        <v>-89</v>
      </c>
      <c r="V98" s="74">
        <v>5.47</v>
      </c>
      <c r="W98">
        <v>0</v>
      </c>
      <c r="X98">
        <v>-89</v>
      </c>
      <c r="Y98">
        <v>0</v>
      </c>
      <c r="Z98">
        <v>5.47</v>
      </c>
      <c r="AA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2.3429849999999997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0.10502749999999997</v>
      </c>
      <c r="L99" s="69">
        <f t="shared" si="1"/>
        <v>0</v>
      </c>
      <c r="M99" s="69">
        <f t="shared" si="1"/>
        <v>0.13785999999999995</v>
      </c>
      <c r="N99" s="68">
        <f t="shared" si="1"/>
        <v>0</v>
      </c>
      <c r="O99" s="69">
        <f t="shared" si="1"/>
        <v>-1.1287499999999999</v>
      </c>
      <c r="P99" s="69">
        <f t="shared" si="1"/>
        <v>-0.79895000000000005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-1.9277</v>
      </c>
      <c r="V99" s="70">
        <f t="shared" si="1"/>
        <v>2.5858725000000002</v>
      </c>
      <c r="W99">
        <f t="shared" si="1"/>
        <v>2.3429849999999997</v>
      </c>
      <c r="X99">
        <f t="shared" si="1"/>
        <v>-1.1287499999999999</v>
      </c>
      <c r="Y99">
        <f t="shared" si="1"/>
        <v>0.10502749999999997</v>
      </c>
      <c r="Z99">
        <f t="shared" si="1"/>
        <v>0.13785999999999995</v>
      </c>
      <c r="AA99">
        <f t="shared" si="1"/>
        <v>-0.79895000000000005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6" ht="15" customHeight="1">
      <c r="A1" s="215" t="s">
        <v>223</v>
      </c>
      <c r="B1" s="215"/>
      <c r="C1" s="215"/>
      <c r="D1" s="215"/>
      <c r="E1" s="67"/>
      <c r="F1" s="6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5</v>
      </c>
      <c r="W1" t="s">
        <v>146</v>
      </c>
      <c r="X1" t="s">
        <v>145</v>
      </c>
      <c r="Y1" t="s">
        <v>145</v>
      </c>
      <c r="Z1" t="s">
        <v>146</v>
      </c>
      <c r="AA1" t="s">
        <v>536</v>
      </c>
      <c r="AB1" t="s">
        <v>146</v>
      </c>
      <c r="AC1" t="s">
        <v>146</v>
      </c>
      <c r="AD1" t="s">
        <v>542</v>
      </c>
      <c r="AE1" t="s">
        <v>544</v>
      </c>
      <c r="AF1" t="s">
        <v>546</v>
      </c>
      <c r="AG1" t="s">
        <v>548</v>
      </c>
      <c r="AH1" t="s">
        <v>550</v>
      </c>
      <c r="AI1" t="s">
        <v>145</v>
      </c>
      <c r="AJ1" t="s">
        <v>553</v>
      </c>
      <c r="AK1" t="s">
        <v>145</v>
      </c>
      <c r="AL1" t="s">
        <v>556</v>
      </c>
      <c r="AM1" t="s">
        <v>558</v>
      </c>
      <c r="AN1" t="s">
        <v>560</v>
      </c>
      <c r="AO1" t="s">
        <v>146</v>
      </c>
      <c r="AP1" t="s">
        <v>564</v>
      </c>
      <c r="AQ1" t="s">
        <v>564</v>
      </c>
      <c r="AR1" t="s">
        <v>567</v>
      </c>
      <c r="AS1" t="s">
        <v>146</v>
      </c>
      <c r="AT1" t="s">
        <v>571</v>
      </c>
    </row>
    <row r="2" spans="1:4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45280</v>
      </c>
      <c r="W2" s="28" t="s">
        <v>529</v>
      </c>
      <c r="X2" t="s">
        <v>531</v>
      </c>
      <c r="Y2" t="s">
        <v>531</v>
      </c>
      <c r="Z2" t="s">
        <v>534</v>
      </c>
      <c r="AA2" t="s">
        <v>369</v>
      </c>
      <c r="AB2" t="s">
        <v>538</v>
      </c>
      <c r="AC2" t="s">
        <v>540</v>
      </c>
      <c r="AD2" t="s">
        <v>358</v>
      </c>
      <c r="AE2" t="s">
        <v>369</v>
      </c>
      <c r="AF2" t="s">
        <v>149</v>
      </c>
      <c r="AG2" t="s">
        <v>369</v>
      </c>
      <c r="AH2" t="s">
        <v>148</v>
      </c>
      <c r="AI2" t="s">
        <v>529</v>
      </c>
      <c r="AJ2" t="s">
        <v>148</v>
      </c>
      <c r="AK2" t="s">
        <v>529</v>
      </c>
      <c r="AL2" t="s">
        <v>148</v>
      </c>
      <c r="AM2" t="s">
        <v>148</v>
      </c>
      <c r="AN2" t="s">
        <v>146</v>
      </c>
      <c r="AO2" t="s">
        <v>562</v>
      </c>
      <c r="AP2" t="s">
        <v>148</v>
      </c>
      <c r="AQ2" t="s">
        <v>148</v>
      </c>
      <c r="AR2" t="s">
        <v>145</v>
      </c>
      <c r="AS2" t="s">
        <v>569</v>
      </c>
      <c r="AT2" t="s">
        <v>572</v>
      </c>
    </row>
    <row r="3" spans="1:46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0.43</v>
      </c>
      <c r="I3" s="53">
        <v>0</v>
      </c>
      <c r="J3" s="53">
        <v>1.84</v>
      </c>
      <c r="K3" s="53">
        <v>39.849999999999994</v>
      </c>
      <c r="L3" s="53">
        <v>5.76</v>
      </c>
      <c r="M3" s="72">
        <v>0</v>
      </c>
      <c r="N3" s="71">
        <v>272.26</v>
      </c>
      <c r="O3" s="53">
        <v>324.64999999999998</v>
      </c>
      <c r="P3" s="53">
        <v>0</v>
      </c>
      <c r="Q3" s="53">
        <v>0</v>
      </c>
      <c r="R3" s="53">
        <v>0</v>
      </c>
      <c r="S3" s="72">
        <v>0</v>
      </c>
      <c r="T3" t="s">
        <v>574</v>
      </c>
      <c r="W3">
        <v>59.65</v>
      </c>
      <c r="X3">
        <v>0</v>
      </c>
      <c r="Y3">
        <v>0</v>
      </c>
      <c r="Z3">
        <v>75</v>
      </c>
      <c r="AA3">
        <v>0</v>
      </c>
      <c r="AB3">
        <v>40</v>
      </c>
      <c r="AC3">
        <v>0</v>
      </c>
      <c r="AD3">
        <v>0.43</v>
      </c>
      <c r="AE3">
        <v>0.96</v>
      </c>
      <c r="AF3">
        <v>1.84</v>
      </c>
      <c r="AG3">
        <v>4.8</v>
      </c>
      <c r="AH3">
        <v>8.16</v>
      </c>
      <c r="AI3">
        <v>132.97999999999999</v>
      </c>
      <c r="AJ3">
        <v>5.76</v>
      </c>
      <c r="AK3">
        <v>139.28</v>
      </c>
      <c r="AL3">
        <v>11.52</v>
      </c>
      <c r="AM3">
        <v>14.41</v>
      </c>
      <c r="AN3">
        <v>0</v>
      </c>
      <c r="AO3">
        <v>50</v>
      </c>
      <c r="AP3">
        <v>0</v>
      </c>
      <c r="AQ3">
        <v>0</v>
      </c>
      <c r="AR3">
        <v>0</v>
      </c>
      <c r="AS3">
        <v>100</v>
      </c>
      <c r="AT3">
        <v>0</v>
      </c>
    </row>
    <row r="4" spans="1:46">
      <c r="A4" t="s">
        <v>234</v>
      </c>
      <c r="B4" t="s">
        <v>226</v>
      </c>
      <c r="C4" t="s">
        <v>228</v>
      </c>
      <c r="G4" t="s">
        <v>46</v>
      </c>
      <c r="H4" s="73">
        <v>0.43</v>
      </c>
      <c r="I4" s="46">
        <v>0</v>
      </c>
      <c r="J4" s="46">
        <v>1.84</v>
      </c>
      <c r="K4" s="46">
        <v>39.849999999999994</v>
      </c>
      <c r="L4" s="46">
        <v>5.76</v>
      </c>
      <c r="M4" s="74">
        <v>0</v>
      </c>
      <c r="N4" s="73">
        <v>272.26</v>
      </c>
      <c r="O4" s="46">
        <v>324.64999999999998</v>
      </c>
      <c r="P4" s="46">
        <v>0</v>
      </c>
      <c r="Q4" s="46">
        <v>0</v>
      </c>
      <c r="R4" s="46">
        <v>0</v>
      </c>
      <c r="S4" s="74">
        <v>0</v>
      </c>
      <c r="T4" t="s">
        <v>574</v>
      </c>
      <c r="W4">
        <v>59.65</v>
      </c>
      <c r="X4">
        <v>0</v>
      </c>
      <c r="Y4">
        <v>0</v>
      </c>
      <c r="Z4">
        <v>75</v>
      </c>
      <c r="AA4">
        <v>0</v>
      </c>
      <c r="AB4">
        <v>40</v>
      </c>
      <c r="AC4">
        <v>0</v>
      </c>
      <c r="AD4">
        <v>0.43</v>
      </c>
      <c r="AE4">
        <v>0.96</v>
      </c>
      <c r="AF4">
        <v>1.84</v>
      </c>
      <c r="AG4">
        <v>4.8</v>
      </c>
      <c r="AH4">
        <v>8.16</v>
      </c>
      <c r="AI4">
        <v>132.97999999999999</v>
      </c>
      <c r="AJ4">
        <v>5.76</v>
      </c>
      <c r="AK4">
        <v>139.28</v>
      </c>
      <c r="AL4">
        <v>11.52</v>
      </c>
      <c r="AM4">
        <v>14.41</v>
      </c>
      <c r="AN4">
        <v>0</v>
      </c>
      <c r="AO4">
        <v>50</v>
      </c>
      <c r="AP4">
        <v>0</v>
      </c>
      <c r="AQ4">
        <v>0</v>
      </c>
      <c r="AR4">
        <v>0</v>
      </c>
      <c r="AS4">
        <v>100</v>
      </c>
      <c r="AT4">
        <v>0</v>
      </c>
    </row>
    <row r="5" spans="1:46">
      <c r="A5" t="s">
        <v>235</v>
      </c>
      <c r="B5" t="s">
        <v>227</v>
      </c>
      <c r="C5" t="s">
        <v>229</v>
      </c>
      <c r="G5" t="s">
        <v>47</v>
      </c>
      <c r="H5" s="73">
        <v>0.43</v>
      </c>
      <c r="I5" s="46">
        <v>0</v>
      </c>
      <c r="J5" s="46">
        <v>1.84</v>
      </c>
      <c r="K5" s="46">
        <v>39.849999999999994</v>
      </c>
      <c r="L5" s="46">
        <v>5.76</v>
      </c>
      <c r="M5" s="74">
        <v>0</v>
      </c>
      <c r="N5" s="73">
        <v>272.26</v>
      </c>
      <c r="O5" s="46">
        <v>324.64999999999998</v>
      </c>
      <c r="P5" s="46">
        <v>0</v>
      </c>
      <c r="Q5" s="46">
        <v>0</v>
      </c>
      <c r="R5" s="46">
        <v>0</v>
      </c>
      <c r="S5" s="74">
        <v>0</v>
      </c>
      <c r="W5">
        <v>59.65</v>
      </c>
      <c r="X5">
        <v>0</v>
      </c>
      <c r="Y5">
        <v>0</v>
      </c>
      <c r="Z5">
        <v>75</v>
      </c>
      <c r="AA5">
        <v>0</v>
      </c>
      <c r="AB5">
        <v>40</v>
      </c>
      <c r="AC5">
        <v>0</v>
      </c>
      <c r="AD5">
        <v>0.43</v>
      </c>
      <c r="AE5">
        <v>0.96</v>
      </c>
      <c r="AF5">
        <v>1.84</v>
      </c>
      <c r="AG5">
        <v>4.8</v>
      </c>
      <c r="AH5">
        <v>8.16</v>
      </c>
      <c r="AI5">
        <v>132.97999999999999</v>
      </c>
      <c r="AJ5">
        <v>5.76</v>
      </c>
      <c r="AK5">
        <v>139.28</v>
      </c>
      <c r="AL5">
        <v>11.52</v>
      </c>
      <c r="AM5">
        <v>14.41</v>
      </c>
      <c r="AN5">
        <v>0</v>
      </c>
      <c r="AO5">
        <v>50</v>
      </c>
      <c r="AP5">
        <v>0</v>
      </c>
      <c r="AQ5">
        <v>0</v>
      </c>
      <c r="AR5">
        <v>0</v>
      </c>
      <c r="AS5">
        <v>100</v>
      </c>
      <c r="AT5">
        <v>0</v>
      </c>
    </row>
    <row r="6" spans="1:46">
      <c r="A6" t="s">
        <v>236</v>
      </c>
      <c r="B6" t="s">
        <v>258</v>
      </c>
      <c r="C6" t="s">
        <v>230</v>
      </c>
      <c r="G6" t="s">
        <v>48</v>
      </c>
      <c r="H6" s="73">
        <v>0.43</v>
      </c>
      <c r="I6" s="46">
        <v>0</v>
      </c>
      <c r="J6" s="46">
        <v>1.84</v>
      </c>
      <c r="K6" s="46">
        <v>39.849999999999994</v>
      </c>
      <c r="L6" s="46">
        <v>5.76</v>
      </c>
      <c r="M6" s="74">
        <v>0</v>
      </c>
      <c r="N6" s="73">
        <v>272.26</v>
      </c>
      <c r="O6" s="46">
        <v>324.64999999999998</v>
      </c>
      <c r="P6" s="46">
        <v>0</v>
      </c>
      <c r="Q6" s="46">
        <v>0</v>
      </c>
      <c r="R6" s="46">
        <v>0</v>
      </c>
      <c r="S6" s="74">
        <v>0</v>
      </c>
      <c r="W6">
        <v>59.65</v>
      </c>
      <c r="X6">
        <v>0</v>
      </c>
      <c r="Y6">
        <v>0</v>
      </c>
      <c r="Z6">
        <v>75</v>
      </c>
      <c r="AA6">
        <v>0</v>
      </c>
      <c r="AB6">
        <v>40</v>
      </c>
      <c r="AC6">
        <v>0</v>
      </c>
      <c r="AD6">
        <v>0.43</v>
      </c>
      <c r="AE6">
        <v>0.96</v>
      </c>
      <c r="AF6">
        <v>1.84</v>
      </c>
      <c r="AG6">
        <v>4.8</v>
      </c>
      <c r="AH6">
        <v>8.16</v>
      </c>
      <c r="AI6">
        <v>132.97999999999999</v>
      </c>
      <c r="AJ6">
        <v>5.76</v>
      </c>
      <c r="AK6">
        <v>139.28</v>
      </c>
      <c r="AL6">
        <v>11.52</v>
      </c>
      <c r="AM6">
        <v>14.41</v>
      </c>
      <c r="AN6">
        <v>0</v>
      </c>
      <c r="AO6">
        <v>50</v>
      </c>
      <c r="AP6">
        <v>0</v>
      </c>
      <c r="AQ6">
        <v>0</v>
      </c>
      <c r="AR6">
        <v>0</v>
      </c>
      <c r="AS6">
        <v>100</v>
      </c>
      <c r="AT6">
        <v>0</v>
      </c>
    </row>
    <row r="7" spans="1:46">
      <c r="A7" t="s">
        <v>237</v>
      </c>
      <c r="B7" t="s">
        <v>280</v>
      </c>
      <c r="C7" t="s">
        <v>259</v>
      </c>
      <c r="G7" t="s">
        <v>49</v>
      </c>
      <c r="H7" s="73">
        <v>0.38</v>
      </c>
      <c r="I7" s="46">
        <v>0</v>
      </c>
      <c r="J7" s="46">
        <v>1.84</v>
      </c>
      <c r="K7" s="46">
        <v>39.849999999999994</v>
      </c>
      <c r="L7" s="46">
        <v>5.76</v>
      </c>
      <c r="M7" s="74">
        <v>0</v>
      </c>
      <c r="N7" s="73">
        <v>272.26</v>
      </c>
      <c r="O7" s="46">
        <v>324.64999999999998</v>
      </c>
      <c r="P7" s="46">
        <v>0</v>
      </c>
      <c r="Q7" s="46">
        <v>0</v>
      </c>
      <c r="R7" s="46">
        <v>0</v>
      </c>
      <c r="S7" s="74">
        <v>0</v>
      </c>
      <c r="W7">
        <v>59.65</v>
      </c>
      <c r="X7">
        <v>0</v>
      </c>
      <c r="Y7">
        <v>0</v>
      </c>
      <c r="Z7">
        <v>75</v>
      </c>
      <c r="AA7">
        <v>0</v>
      </c>
      <c r="AB7">
        <v>40</v>
      </c>
      <c r="AC7">
        <v>0</v>
      </c>
      <c r="AD7">
        <v>0.38</v>
      </c>
      <c r="AE7">
        <v>0.96</v>
      </c>
      <c r="AF7">
        <v>1.84</v>
      </c>
      <c r="AG7">
        <v>4.8</v>
      </c>
      <c r="AH7">
        <v>8.16</v>
      </c>
      <c r="AI7">
        <v>132.97999999999999</v>
      </c>
      <c r="AJ7">
        <v>5.76</v>
      </c>
      <c r="AK7">
        <v>139.28</v>
      </c>
      <c r="AL7">
        <v>11.52</v>
      </c>
      <c r="AM7">
        <v>14.41</v>
      </c>
      <c r="AN7">
        <v>0</v>
      </c>
      <c r="AO7">
        <v>50</v>
      </c>
      <c r="AP7">
        <v>0</v>
      </c>
      <c r="AQ7">
        <v>0</v>
      </c>
      <c r="AR7">
        <v>0</v>
      </c>
      <c r="AS7">
        <v>100</v>
      </c>
      <c r="AT7">
        <v>0</v>
      </c>
    </row>
    <row r="8" spans="1:46">
      <c r="A8" t="s">
        <v>238</v>
      </c>
      <c r="B8" t="s">
        <v>315</v>
      </c>
      <c r="C8" t="s">
        <v>231</v>
      </c>
      <c r="G8" t="s">
        <v>50</v>
      </c>
      <c r="H8" s="73">
        <v>0.38</v>
      </c>
      <c r="I8" s="46">
        <v>0</v>
      </c>
      <c r="J8" s="46">
        <v>1.84</v>
      </c>
      <c r="K8" s="46">
        <v>39.849999999999994</v>
      </c>
      <c r="L8" s="46">
        <v>5.76</v>
      </c>
      <c r="M8" s="74">
        <v>0</v>
      </c>
      <c r="N8" s="73">
        <v>272.26</v>
      </c>
      <c r="O8" s="46">
        <v>324.64999999999998</v>
      </c>
      <c r="P8" s="46">
        <v>0</v>
      </c>
      <c r="Q8" s="46">
        <v>0</v>
      </c>
      <c r="R8" s="46">
        <v>0</v>
      </c>
      <c r="S8" s="74">
        <v>0</v>
      </c>
      <c r="W8">
        <v>59.65</v>
      </c>
      <c r="X8">
        <v>0</v>
      </c>
      <c r="Y8">
        <v>0</v>
      </c>
      <c r="Z8">
        <v>75</v>
      </c>
      <c r="AA8">
        <v>0</v>
      </c>
      <c r="AB8">
        <v>40</v>
      </c>
      <c r="AC8">
        <v>0</v>
      </c>
      <c r="AD8">
        <v>0.38</v>
      </c>
      <c r="AE8">
        <v>0.96</v>
      </c>
      <c r="AF8">
        <v>1.84</v>
      </c>
      <c r="AG8">
        <v>4.8</v>
      </c>
      <c r="AH8">
        <v>8.16</v>
      </c>
      <c r="AI8">
        <v>132.97999999999999</v>
      </c>
      <c r="AJ8">
        <v>5.76</v>
      </c>
      <c r="AK8">
        <v>139.28</v>
      </c>
      <c r="AL8">
        <v>11.52</v>
      </c>
      <c r="AM8">
        <v>14.41</v>
      </c>
      <c r="AN8">
        <v>0</v>
      </c>
      <c r="AO8">
        <v>50</v>
      </c>
      <c r="AP8">
        <v>0</v>
      </c>
      <c r="AQ8">
        <v>0</v>
      </c>
      <c r="AR8">
        <v>0</v>
      </c>
      <c r="AS8">
        <v>100</v>
      </c>
      <c r="AT8">
        <v>0</v>
      </c>
    </row>
    <row r="9" spans="1:46">
      <c r="A9" t="s">
        <v>239</v>
      </c>
      <c r="B9" t="s">
        <v>335</v>
      </c>
      <c r="C9" t="s">
        <v>232</v>
      </c>
      <c r="G9" t="s">
        <v>51</v>
      </c>
      <c r="H9" s="73">
        <v>0.38</v>
      </c>
      <c r="I9" s="46">
        <v>0</v>
      </c>
      <c r="J9" s="46">
        <v>1.84</v>
      </c>
      <c r="K9" s="46">
        <v>39.849999999999994</v>
      </c>
      <c r="L9" s="46">
        <v>5.76</v>
      </c>
      <c r="M9" s="74">
        <v>0</v>
      </c>
      <c r="N9" s="73">
        <v>272.26</v>
      </c>
      <c r="O9" s="46">
        <v>324.64999999999998</v>
      </c>
      <c r="P9" s="46">
        <v>0</v>
      </c>
      <c r="Q9" s="46">
        <v>0</v>
      </c>
      <c r="R9" s="46">
        <v>0</v>
      </c>
      <c r="S9" s="74">
        <v>0</v>
      </c>
      <c r="W9">
        <v>59.65</v>
      </c>
      <c r="X9">
        <v>0</v>
      </c>
      <c r="Y9">
        <v>0</v>
      </c>
      <c r="Z9">
        <v>75</v>
      </c>
      <c r="AA9">
        <v>0</v>
      </c>
      <c r="AB9">
        <v>40</v>
      </c>
      <c r="AC9">
        <v>0</v>
      </c>
      <c r="AD9">
        <v>0.38</v>
      </c>
      <c r="AE9">
        <v>0.96</v>
      </c>
      <c r="AF9">
        <v>1.84</v>
      </c>
      <c r="AG9">
        <v>4.8</v>
      </c>
      <c r="AH9">
        <v>8.16</v>
      </c>
      <c r="AI9">
        <v>132.97999999999999</v>
      </c>
      <c r="AJ9">
        <v>5.76</v>
      </c>
      <c r="AK9">
        <v>139.28</v>
      </c>
      <c r="AL9">
        <v>11.52</v>
      </c>
      <c r="AM9">
        <v>14.41</v>
      </c>
      <c r="AN9">
        <v>0</v>
      </c>
      <c r="AO9">
        <v>50</v>
      </c>
      <c r="AP9">
        <v>0</v>
      </c>
      <c r="AQ9">
        <v>0</v>
      </c>
      <c r="AR9">
        <v>0</v>
      </c>
      <c r="AS9">
        <v>100</v>
      </c>
      <c r="AT9">
        <v>0</v>
      </c>
    </row>
    <row r="10" spans="1:46">
      <c r="A10" t="s">
        <v>260</v>
      </c>
      <c r="C10" t="s">
        <v>233</v>
      </c>
      <c r="G10" t="s">
        <v>52</v>
      </c>
      <c r="H10" s="73">
        <v>0.38</v>
      </c>
      <c r="I10" s="46">
        <v>0</v>
      </c>
      <c r="J10" s="46">
        <v>1.84</v>
      </c>
      <c r="K10" s="46">
        <v>39.849999999999994</v>
      </c>
      <c r="L10" s="46">
        <v>5.76</v>
      </c>
      <c r="M10" s="74">
        <v>0</v>
      </c>
      <c r="N10" s="73">
        <v>272.26</v>
      </c>
      <c r="O10" s="46">
        <v>324.64999999999998</v>
      </c>
      <c r="P10" s="46">
        <v>0</v>
      </c>
      <c r="Q10" s="46">
        <v>0</v>
      </c>
      <c r="R10" s="46">
        <v>0</v>
      </c>
      <c r="S10" s="74">
        <v>0</v>
      </c>
      <c r="W10">
        <v>59.65</v>
      </c>
      <c r="X10">
        <v>0</v>
      </c>
      <c r="Y10">
        <v>0</v>
      </c>
      <c r="Z10">
        <v>75</v>
      </c>
      <c r="AA10">
        <v>0</v>
      </c>
      <c r="AB10">
        <v>40</v>
      </c>
      <c r="AC10">
        <v>0</v>
      </c>
      <c r="AD10">
        <v>0.38</v>
      </c>
      <c r="AE10">
        <v>0.96</v>
      </c>
      <c r="AF10">
        <v>1.84</v>
      </c>
      <c r="AG10">
        <v>4.8</v>
      </c>
      <c r="AH10">
        <v>8.16</v>
      </c>
      <c r="AI10">
        <v>132.97999999999999</v>
      </c>
      <c r="AJ10">
        <v>5.76</v>
      </c>
      <c r="AK10">
        <v>139.28</v>
      </c>
      <c r="AL10">
        <v>11.52</v>
      </c>
      <c r="AM10">
        <v>14.41</v>
      </c>
      <c r="AN10">
        <v>0</v>
      </c>
      <c r="AO10">
        <v>50</v>
      </c>
      <c r="AP10">
        <v>0</v>
      </c>
      <c r="AQ10">
        <v>0</v>
      </c>
      <c r="AR10">
        <v>0</v>
      </c>
      <c r="AS10">
        <v>100</v>
      </c>
      <c r="AT10">
        <v>0</v>
      </c>
    </row>
    <row r="11" spans="1:46">
      <c r="A11" t="s">
        <v>240</v>
      </c>
      <c r="C11" t="s">
        <v>316</v>
      </c>
      <c r="G11" t="s">
        <v>53</v>
      </c>
      <c r="H11" s="73">
        <v>0.34</v>
      </c>
      <c r="I11" s="46">
        <v>0</v>
      </c>
      <c r="J11" s="46">
        <v>1.84</v>
      </c>
      <c r="K11" s="46">
        <v>39.849999999999994</v>
      </c>
      <c r="L11" s="46">
        <v>5.76</v>
      </c>
      <c r="M11" s="74">
        <v>0</v>
      </c>
      <c r="N11" s="73">
        <v>272.26</v>
      </c>
      <c r="O11" s="46">
        <v>324.64999999999998</v>
      </c>
      <c r="P11" s="46">
        <v>0</v>
      </c>
      <c r="Q11" s="46">
        <v>0</v>
      </c>
      <c r="R11" s="46">
        <v>0</v>
      </c>
      <c r="S11" s="74">
        <v>0</v>
      </c>
      <c r="W11">
        <v>59.65</v>
      </c>
      <c r="X11">
        <v>0</v>
      </c>
      <c r="Y11">
        <v>0</v>
      </c>
      <c r="Z11">
        <v>75</v>
      </c>
      <c r="AA11">
        <v>0</v>
      </c>
      <c r="AB11">
        <v>40</v>
      </c>
      <c r="AC11">
        <v>0</v>
      </c>
      <c r="AD11">
        <v>0.34</v>
      </c>
      <c r="AE11">
        <v>0.96</v>
      </c>
      <c r="AF11">
        <v>1.84</v>
      </c>
      <c r="AG11">
        <v>4.8</v>
      </c>
      <c r="AH11">
        <v>8.16</v>
      </c>
      <c r="AI11">
        <v>132.97999999999999</v>
      </c>
      <c r="AJ11">
        <v>5.76</v>
      </c>
      <c r="AK11">
        <v>139.28</v>
      </c>
      <c r="AL11">
        <v>11.52</v>
      </c>
      <c r="AM11">
        <v>14.41</v>
      </c>
      <c r="AN11">
        <v>0</v>
      </c>
      <c r="AO11">
        <v>50</v>
      </c>
      <c r="AP11">
        <v>0</v>
      </c>
      <c r="AQ11">
        <v>0</v>
      </c>
      <c r="AR11">
        <v>0</v>
      </c>
      <c r="AS11">
        <v>100</v>
      </c>
      <c r="AT11">
        <v>0</v>
      </c>
    </row>
    <row r="12" spans="1:46">
      <c r="A12" t="s">
        <v>241</v>
      </c>
      <c r="C12" t="s">
        <v>336</v>
      </c>
      <c r="G12" t="s">
        <v>54</v>
      </c>
      <c r="H12" s="73">
        <v>0.34</v>
      </c>
      <c r="I12" s="46">
        <v>0</v>
      </c>
      <c r="J12" s="46">
        <v>1.84</v>
      </c>
      <c r="K12" s="46">
        <v>39.849999999999994</v>
      </c>
      <c r="L12" s="46">
        <v>5.76</v>
      </c>
      <c r="M12" s="74">
        <v>0</v>
      </c>
      <c r="N12" s="73">
        <v>272.26</v>
      </c>
      <c r="O12" s="46">
        <v>324.64999999999998</v>
      </c>
      <c r="P12" s="46">
        <v>0</v>
      </c>
      <c r="Q12" s="46">
        <v>0</v>
      </c>
      <c r="R12" s="46">
        <v>0</v>
      </c>
      <c r="S12" s="74">
        <v>0</v>
      </c>
      <c r="W12">
        <v>59.65</v>
      </c>
      <c r="X12">
        <v>0</v>
      </c>
      <c r="Y12">
        <v>0</v>
      </c>
      <c r="Z12">
        <v>75</v>
      </c>
      <c r="AA12">
        <v>0</v>
      </c>
      <c r="AB12">
        <v>40</v>
      </c>
      <c r="AC12">
        <v>0</v>
      </c>
      <c r="AD12">
        <v>0.34</v>
      </c>
      <c r="AE12">
        <v>0.96</v>
      </c>
      <c r="AF12">
        <v>1.84</v>
      </c>
      <c r="AG12">
        <v>4.8</v>
      </c>
      <c r="AH12">
        <v>8.16</v>
      </c>
      <c r="AI12">
        <v>132.97999999999999</v>
      </c>
      <c r="AJ12">
        <v>5.76</v>
      </c>
      <c r="AK12">
        <v>139.28</v>
      </c>
      <c r="AL12">
        <v>11.52</v>
      </c>
      <c r="AM12">
        <v>14.41</v>
      </c>
      <c r="AN12">
        <v>0</v>
      </c>
      <c r="AO12">
        <v>50</v>
      </c>
      <c r="AP12">
        <v>0</v>
      </c>
      <c r="AQ12">
        <v>0</v>
      </c>
      <c r="AR12">
        <v>0</v>
      </c>
      <c r="AS12">
        <v>100</v>
      </c>
      <c r="AT12">
        <v>0</v>
      </c>
    </row>
    <row r="13" spans="1:46">
      <c r="A13" t="s">
        <v>242</v>
      </c>
      <c r="G13" t="s">
        <v>55</v>
      </c>
      <c r="H13" s="73">
        <v>0.34</v>
      </c>
      <c r="I13" s="46">
        <v>0</v>
      </c>
      <c r="J13" s="46">
        <v>1.84</v>
      </c>
      <c r="K13" s="46">
        <v>39.849999999999994</v>
      </c>
      <c r="L13" s="46">
        <v>5.76</v>
      </c>
      <c r="M13" s="74">
        <v>0</v>
      </c>
      <c r="N13" s="73">
        <v>272.26</v>
      </c>
      <c r="O13" s="46">
        <v>324.64999999999998</v>
      </c>
      <c r="P13" s="46">
        <v>0</v>
      </c>
      <c r="Q13" s="46">
        <v>0</v>
      </c>
      <c r="R13" s="46">
        <v>0</v>
      </c>
      <c r="S13" s="74">
        <v>0</v>
      </c>
      <c r="W13">
        <v>59.65</v>
      </c>
      <c r="X13">
        <v>0</v>
      </c>
      <c r="Y13">
        <v>0</v>
      </c>
      <c r="Z13">
        <v>75</v>
      </c>
      <c r="AA13">
        <v>0</v>
      </c>
      <c r="AB13">
        <v>40</v>
      </c>
      <c r="AC13">
        <v>0</v>
      </c>
      <c r="AD13">
        <v>0.34</v>
      </c>
      <c r="AE13">
        <v>0.96</v>
      </c>
      <c r="AF13">
        <v>1.84</v>
      </c>
      <c r="AG13">
        <v>4.8</v>
      </c>
      <c r="AH13">
        <v>8.16</v>
      </c>
      <c r="AI13">
        <v>132.97999999999999</v>
      </c>
      <c r="AJ13">
        <v>5.76</v>
      </c>
      <c r="AK13">
        <v>139.28</v>
      </c>
      <c r="AL13">
        <v>11.52</v>
      </c>
      <c r="AM13">
        <v>14.41</v>
      </c>
      <c r="AN13">
        <v>0</v>
      </c>
      <c r="AO13">
        <v>50</v>
      </c>
      <c r="AP13">
        <v>0</v>
      </c>
      <c r="AQ13">
        <v>0</v>
      </c>
      <c r="AR13">
        <v>0</v>
      </c>
      <c r="AS13">
        <v>100</v>
      </c>
      <c r="AT13">
        <v>0</v>
      </c>
    </row>
    <row r="14" spans="1:46">
      <c r="A14" t="s">
        <v>243</v>
      </c>
      <c r="G14" t="s">
        <v>56</v>
      </c>
      <c r="H14" s="73">
        <v>0.34</v>
      </c>
      <c r="I14" s="46">
        <v>0</v>
      </c>
      <c r="J14" s="46">
        <v>1.84</v>
      </c>
      <c r="K14" s="46">
        <v>39.849999999999994</v>
      </c>
      <c r="L14" s="46">
        <v>5.76</v>
      </c>
      <c r="M14" s="74">
        <v>0</v>
      </c>
      <c r="N14" s="73">
        <v>272.26</v>
      </c>
      <c r="O14" s="46">
        <v>324.64999999999998</v>
      </c>
      <c r="P14" s="46">
        <v>0</v>
      </c>
      <c r="Q14" s="46">
        <v>0</v>
      </c>
      <c r="R14" s="46">
        <v>0</v>
      </c>
      <c r="S14" s="74">
        <v>0</v>
      </c>
      <c r="W14">
        <v>59.65</v>
      </c>
      <c r="X14">
        <v>0</v>
      </c>
      <c r="Y14">
        <v>0</v>
      </c>
      <c r="Z14">
        <v>75</v>
      </c>
      <c r="AA14">
        <v>0</v>
      </c>
      <c r="AB14">
        <v>40</v>
      </c>
      <c r="AC14">
        <v>0</v>
      </c>
      <c r="AD14">
        <v>0.34</v>
      </c>
      <c r="AE14">
        <v>0.96</v>
      </c>
      <c r="AF14">
        <v>1.84</v>
      </c>
      <c r="AG14">
        <v>4.8</v>
      </c>
      <c r="AH14">
        <v>8.16</v>
      </c>
      <c r="AI14">
        <v>132.97999999999999</v>
      </c>
      <c r="AJ14">
        <v>5.76</v>
      </c>
      <c r="AK14">
        <v>139.28</v>
      </c>
      <c r="AL14">
        <v>11.52</v>
      </c>
      <c r="AM14">
        <v>14.41</v>
      </c>
      <c r="AN14">
        <v>0</v>
      </c>
      <c r="AO14">
        <v>50</v>
      </c>
      <c r="AP14">
        <v>0</v>
      </c>
      <c r="AQ14">
        <v>0</v>
      </c>
      <c r="AR14">
        <v>0</v>
      </c>
      <c r="AS14">
        <v>100</v>
      </c>
      <c r="AT14">
        <v>0</v>
      </c>
    </row>
    <row r="15" spans="1:46">
      <c r="A15" t="s">
        <v>244</v>
      </c>
      <c r="G15" t="s">
        <v>57</v>
      </c>
      <c r="H15" s="73">
        <v>0.34</v>
      </c>
      <c r="I15" s="46">
        <v>0</v>
      </c>
      <c r="J15" s="46">
        <v>1.84</v>
      </c>
      <c r="K15" s="46">
        <v>39.849999999999994</v>
      </c>
      <c r="L15" s="46">
        <v>5.76</v>
      </c>
      <c r="M15" s="74">
        <v>0</v>
      </c>
      <c r="N15" s="73">
        <v>272.26</v>
      </c>
      <c r="O15" s="46">
        <v>324.64999999999998</v>
      </c>
      <c r="P15" s="46">
        <v>0</v>
      </c>
      <c r="Q15" s="46">
        <v>0</v>
      </c>
      <c r="R15" s="46">
        <v>0</v>
      </c>
      <c r="S15" s="74">
        <v>0</v>
      </c>
      <c r="W15">
        <v>59.65</v>
      </c>
      <c r="X15">
        <v>0</v>
      </c>
      <c r="Y15">
        <v>0</v>
      </c>
      <c r="Z15">
        <v>75</v>
      </c>
      <c r="AA15">
        <v>0</v>
      </c>
      <c r="AB15">
        <v>40</v>
      </c>
      <c r="AC15">
        <v>0</v>
      </c>
      <c r="AD15">
        <v>0.34</v>
      </c>
      <c r="AE15">
        <v>0.96</v>
      </c>
      <c r="AF15">
        <v>1.84</v>
      </c>
      <c r="AG15">
        <v>4.8</v>
      </c>
      <c r="AH15">
        <v>8.16</v>
      </c>
      <c r="AI15">
        <v>132.97999999999999</v>
      </c>
      <c r="AJ15">
        <v>5.76</v>
      </c>
      <c r="AK15">
        <v>139.28</v>
      </c>
      <c r="AL15">
        <v>11.52</v>
      </c>
      <c r="AM15">
        <v>14.41</v>
      </c>
      <c r="AN15">
        <v>0</v>
      </c>
      <c r="AO15">
        <v>50</v>
      </c>
      <c r="AP15">
        <v>0</v>
      </c>
      <c r="AQ15">
        <v>0</v>
      </c>
      <c r="AR15">
        <v>0</v>
      </c>
      <c r="AS15">
        <v>100</v>
      </c>
      <c r="AT15">
        <v>0</v>
      </c>
    </row>
    <row r="16" spans="1:46">
      <c r="A16" t="s">
        <v>245</v>
      </c>
      <c r="G16" t="s">
        <v>58</v>
      </c>
      <c r="H16" s="73">
        <v>0.34</v>
      </c>
      <c r="I16" s="46">
        <v>0</v>
      </c>
      <c r="J16" s="46">
        <v>1.84</v>
      </c>
      <c r="K16" s="46">
        <v>39.849999999999994</v>
      </c>
      <c r="L16" s="46">
        <v>5.76</v>
      </c>
      <c r="M16" s="74">
        <v>0</v>
      </c>
      <c r="N16" s="73">
        <v>272.26</v>
      </c>
      <c r="O16" s="46">
        <v>324.64999999999998</v>
      </c>
      <c r="P16" s="46">
        <v>0</v>
      </c>
      <c r="Q16" s="46">
        <v>0</v>
      </c>
      <c r="R16" s="46">
        <v>0</v>
      </c>
      <c r="S16" s="74">
        <v>0</v>
      </c>
      <c r="W16">
        <v>59.65</v>
      </c>
      <c r="X16">
        <v>0</v>
      </c>
      <c r="Y16">
        <v>0</v>
      </c>
      <c r="Z16">
        <v>75</v>
      </c>
      <c r="AA16">
        <v>0</v>
      </c>
      <c r="AB16">
        <v>40</v>
      </c>
      <c r="AC16">
        <v>0</v>
      </c>
      <c r="AD16">
        <v>0.34</v>
      </c>
      <c r="AE16">
        <v>0.96</v>
      </c>
      <c r="AF16">
        <v>1.84</v>
      </c>
      <c r="AG16">
        <v>4.8</v>
      </c>
      <c r="AH16">
        <v>8.16</v>
      </c>
      <c r="AI16">
        <v>132.97999999999999</v>
      </c>
      <c r="AJ16">
        <v>5.76</v>
      </c>
      <c r="AK16">
        <v>139.28</v>
      </c>
      <c r="AL16">
        <v>11.52</v>
      </c>
      <c r="AM16">
        <v>14.41</v>
      </c>
      <c r="AN16">
        <v>0</v>
      </c>
      <c r="AO16">
        <v>50</v>
      </c>
      <c r="AP16">
        <v>0</v>
      </c>
      <c r="AQ16">
        <v>0</v>
      </c>
      <c r="AR16">
        <v>0</v>
      </c>
      <c r="AS16">
        <v>100</v>
      </c>
      <c r="AT16">
        <v>0</v>
      </c>
    </row>
    <row r="17" spans="1:46">
      <c r="A17" t="s">
        <v>246</v>
      </c>
      <c r="G17" t="s">
        <v>59</v>
      </c>
      <c r="H17" s="73">
        <v>0.34</v>
      </c>
      <c r="I17" s="46">
        <v>0</v>
      </c>
      <c r="J17" s="46">
        <v>1.84</v>
      </c>
      <c r="K17" s="46">
        <v>39.849999999999994</v>
      </c>
      <c r="L17" s="46">
        <v>5.76</v>
      </c>
      <c r="M17" s="74">
        <v>0</v>
      </c>
      <c r="N17" s="73">
        <v>272.26</v>
      </c>
      <c r="O17" s="46">
        <v>324.64999999999998</v>
      </c>
      <c r="P17" s="46">
        <v>0</v>
      </c>
      <c r="Q17" s="46">
        <v>0</v>
      </c>
      <c r="R17" s="46">
        <v>0</v>
      </c>
      <c r="S17" s="74">
        <v>0</v>
      </c>
      <c r="W17">
        <v>59.65</v>
      </c>
      <c r="X17">
        <v>0</v>
      </c>
      <c r="Y17">
        <v>0</v>
      </c>
      <c r="Z17">
        <v>75</v>
      </c>
      <c r="AA17">
        <v>0</v>
      </c>
      <c r="AB17">
        <v>40</v>
      </c>
      <c r="AC17">
        <v>0</v>
      </c>
      <c r="AD17">
        <v>0.34</v>
      </c>
      <c r="AE17">
        <v>0.96</v>
      </c>
      <c r="AF17">
        <v>1.84</v>
      </c>
      <c r="AG17">
        <v>4.8</v>
      </c>
      <c r="AH17">
        <v>8.16</v>
      </c>
      <c r="AI17">
        <v>132.97999999999999</v>
      </c>
      <c r="AJ17">
        <v>5.76</v>
      </c>
      <c r="AK17">
        <v>139.28</v>
      </c>
      <c r="AL17">
        <v>11.52</v>
      </c>
      <c r="AM17">
        <v>14.41</v>
      </c>
      <c r="AN17">
        <v>0</v>
      </c>
      <c r="AO17">
        <v>50</v>
      </c>
      <c r="AP17">
        <v>0</v>
      </c>
      <c r="AQ17">
        <v>0</v>
      </c>
      <c r="AR17">
        <v>0</v>
      </c>
      <c r="AS17">
        <v>100</v>
      </c>
      <c r="AT17">
        <v>0</v>
      </c>
    </row>
    <row r="18" spans="1:46">
      <c r="A18" t="s">
        <v>247</v>
      </c>
      <c r="G18" t="s">
        <v>60</v>
      </c>
      <c r="H18" s="73">
        <v>0.34</v>
      </c>
      <c r="I18" s="46">
        <v>0</v>
      </c>
      <c r="J18" s="46">
        <v>1.84</v>
      </c>
      <c r="K18" s="46">
        <v>39.849999999999994</v>
      </c>
      <c r="L18" s="46">
        <v>5.76</v>
      </c>
      <c r="M18" s="74">
        <v>0</v>
      </c>
      <c r="N18" s="73">
        <v>272.26</v>
      </c>
      <c r="O18" s="46">
        <v>324.64999999999998</v>
      </c>
      <c r="P18" s="46">
        <v>0</v>
      </c>
      <c r="Q18" s="46">
        <v>0</v>
      </c>
      <c r="R18" s="46">
        <v>0</v>
      </c>
      <c r="S18" s="74">
        <v>0</v>
      </c>
      <c r="W18">
        <v>59.65</v>
      </c>
      <c r="X18">
        <v>0</v>
      </c>
      <c r="Y18">
        <v>0</v>
      </c>
      <c r="Z18">
        <v>75</v>
      </c>
      <c r="AA18">
        <v>0</v>
      </c>
      <c r="AB18">
        <v>40</v>
      </c>
      <c r="AC18">
        <v>0</v>
      </c>
      <c r="AD18">
        <v>0.34</v>
      </c>
      <c r="AE18">
        <v>0.96</v>
      </c>
      <c r="AF18">
        <v>1.84</v>
      </c>
      <c r="AG18">
        <v>4.8</v>
      </c>
      <c r="AH18">
        <v>8.16</v>
      </c>
      <c r="AI18">
        <v>132.97999999999999</v>
      </c>
      <c r="AJ18">
        <v>5.76</v>
      </c>
      <c r="AK18">
        <v>139.28</v>
      </c>
      <c r="AL18">
        <v>11.52</v>
      </c>
      <c r="AM18">
        <v>14.41</v>
      </c>
      <c r="AN18">
        <v>0</v>
      </c>
      <c r="AO18">
        <v>50</v>
      </c>
      <c r="AP18">
        <v>0</v>
      </c>
      <c r="AQ18">
        <v>0</v>
      </c>
      <c r="AR18">
        <v>0</v>
      </c>
      <c r="AS18">
        <v>100</v>
      </c>
      <c r="AT18">
        <v>0</v>
      </c>
    </row>
    <row r="19" spans="1:46">
      <c r="A19" t="s">
        <v>261</v>
      </c>
      <c r="G19" t="s">
        <v>61</v>
      </c>
      <c r="H19" s="73">
        <v>0.38</v>
      </c>
      <c r="I19" s="46">
        <v>0</v>
      </c>
      <c r="J19" s="46">
        <v>1.84</v>
      </c>
      <c r="K19" s="46">
        <v>39.849999999999994</v>
      </c>
      <c r="L19" s="46">
        <v>5.76</v>
      </c>
      <c r="M19" s="74">
        <v>0</v>
      </c>
      <c r="N19" s="73">
        <v>272.26</v>
      </c>
      <c r="O19" s="46">
        <v>324.64999999999998</v>
      </c>
      <c r="P19" s="46">
        <v>0</v>
      </c>
      <c r="Q19" s="46">
        <v>0</v>
      </c>
      <c r="R19" s="46">
        <v>0</v>
      </c>
      <c r="S19" s="74">
        <v>0</v>
      </c>
      <c r="W19">
        <v>59.65</v>
      </c>
      <c r="X19">
        <v>0</v>
      </c>
      <c r="Y19">
        <v>0</v>
      </c>
      <c r="Z19">
        <v>75</v>
      </c>
      <c r="AA19">
        <v>0</v>
      </c>
      <c r="AB19">
        <v>40</v>
      </c>
      <c r="AC19">
        <v>0</v>
      </c>
      <c r="AD19">
        <v>0.38</v>
      </c>
      <c r="AE19">
        <v>0.96</v>
      </c>
      <c r="AF19">
        <v>1.84</v>
      </c>
      <c r="AG19">
        <v>4.8</v>
      </c>
      <c r="AH19">
        <v>8.16</v>
      </c>
      <c r="AI19">
        <v>132.97999999999999</v>
      </c>
      <c r="AJ19">
        <v>5.76</v>
      </c>
      <c r="AK19">
        <v>139.28</v>
      </c>
      <c r="AL19">
        <v>11.52</v>
      </c>
      <c r="AM19">
        <v>14.41</v>
      </c>
      <c r="AN19">
        <v>0</v>
      </c>
      <c r="AO19">
        <v>50</v>
      </c>
      <c r="AP19">
        <v>0</v>
      </c>
      <c r="AQ19">
        <v>0</v>
      </c>
      <c r="AR19">
        <v>0</v>
      </c>
      <c r="AS19">
        <v>100</v>
      </c>
      <c r="AT19">
        <v>0</v>
      </c>
    </row>
    <row r="20" spans="1:46">
      <c r="A20" t="s">
        <v>262</v>
      </c>
      <c r="G20" t="s">
        <v>62</v>
      </c>
      <c r="H20" s="73">
        <v>0.38</v>
      </c>
      <c r="I20" s="46">
        <v>0</v>
      </c>
      <c r="J20" s="46">
        <v>1.84</v>
      </c>
      <c r="K20" s="46">
        <v>39.849999999999994</v>
      </c>
      <c r="L20" s="46">
        <v>5.76</v>
      </c>
      <c r="M20" s="74">
        <v>0</v>
      </c>
      <c r="N20" s="73">
        <v>272.26</v>
      </c>
      <c r="O20" s="46">
        <v>324.64999999999998</v>
      </c>
      <c r="P20" s="46">
        <v>0</v>
      </c>
      <c r="Q20" s="46">
        <v>0</v>
      </c>
      <c r="R20" s="46">
        <v>0</v>
      </c>
      <c r="S20" s="74">
        <v>0</v>
      </c>
      <c r="W20">
        <v>59.65</v>
      </c>
      <c r="X20">
        <v>0</v>
      </c>
      <c r="Y20">
        <v>0</v>
      </c>
      <c r="Z20">
        <v>75</v>
      </c>
      <c r="AA20">
        <v>0</v>
      </c>
      <c r="AB20">
        <v>40</v>
      </c>
      <c r="AC20">
        <v>0</v>
      </c>
      <c r="AD20">
        <v>0.38</v>
      </c>
      <c r="AE20">
        <v>0.96</v>
      </c>
      <c r="AF20">
        <v>1.84</v>
      </c>
      <c r="AG20">
        <v>4.8</v>
      </c>
      <c r="AH20">
        <v>8.16</v>
      </c>
      <c r="AI20">
        <v>132.97999999999999</v>
      </c>
      <c r="AJ20">
        <v>5.76</v>
      </c>
      <c r="AK20">
        <v>139.28</v>
      </c>
      <c r="AL20">
        <v>11.52</v>
      </c>
      <c r="AM20">
        <v>14.41</v>
      </c>
      <c r="AN20">
        <v>0</v>
      </c>
      <c r="AO20">
        <v>50</v>
      </c>
      <c r="AP20">
        <v>0</v>
      </c>
      <c r="AQ20">
        <v>0</v>
      </c>
      <c r="AR20">
        <v>0</v>
      </c>
      <c r="AS20">
        <v>100</v>
      </c>
      <c r="AT20">
        <v>0</v>
      </c>
    </row>
    <row r="21" spans="1:46">
      <c r="A21" t="s">
        <v>248</v>
      </c>
      <c r="G21" t="s">
        <v>63</v>
      </c>
      <c r="H21" s="73">
        <v>0.38</v>
      </c>
      <c r="I21" s="46">
        <v>0</v>
      </c>
      <c r="J21" s="46">
        <v>1.84</v>
      </c>
      <c r="K21" s="46">
        <v>39.849999999999994</v>
      </c>
      <c r="L21" s="46">
        <v>5.76</v>
      </c>
      <c r="M21" s="74">
        <v>0</v>
      </c>
      <c r="N21" s="73">
        <v>272.26</v>
      </c>
      <c r="O21" s="46">
        <v>324.64999999999998</v>
      </c>
      <c r="P21" s="46">
        <v>0</v>
      </c>
      <c r="Q21" s="46">
        <v>0</v>
      </c>
      <c r="R21" s="46">
        <v>0</v>
      </c>
      <c r="S21" s="74">
        <v>0</v>
      </c>
      <c r="W21">
        <v>59.65</v>
      </c>
      <c r="X21">
        <v>0</v>
      </c>
      <c r="Y21">
        <v>0</v>
      </c>
      <c r="Z21">
        <v>75</v>
      </c>
      <c r="AA21">
        <v>0</v>
      </c>
      <c r="AB21">
        <v>40</v>
      </c>
      <c r="AC21">
        <v>0</v>
      </c>
      <c r="AD21">
        <v>0.38</v>
      </c>
      <c r="AE21">
        <v>0.96</v>
      </c>
      <c r="AF21">
        <v>1.84</v>
      </c>
      <c r="AG21">
        <v>4.8</v>
      </c>
      <c r="AH21">
        <v>8.16</v>
      </c>
      <c r="AI21">
        <v>132.97999999999999</v>
      </c>
      <c r="AJ21">
        <v>5.76</v>
      </c>
      <c r="AK21">
        <v>139.28</v>
      </c>
      <c r="AL21">
        <v>11.52</v>
      </c>
      <c r="AM21">
        <v>14.41</v>
      </c>
      <c r="AN21">
        <v>0</v>
      </c>
      <c r="AO21">
        <v>50</v>
      </c>
      <c r="AP21">
        <v>0</v>
      </c>
      <c r="AQ21">
        <v>0</v>
      </c>
      <c r="AR21">
        <v>0</v>
      </c>
      <c r="AS21">
        <v>100</v>
      </c>
      <c r="AT21">
        <v>0</v>
      </c>
    </row>
    <row r="22" spans="1:46">
      <c r="A22" t="s">
        <v>249</v>
      </c>
      <c r="G22" t="s">
        <v>64</v>
      </c>
      <c r="H22" s="73">
        <v>0.38</v>
      </c>
      <c r="I22" s="46">
        <v>0</v>
      </c>
      <c r="J22" s="46">
        <v>1.84</v>
      </c>
      <c r="K22" s="46">
        <v>39.849999999999994</v>
      </c>
      <c r="L22" s="46">
        <v>5.76</v>
      </c>
      <c r="M22" s="74">
        <v>0</v>
      </c>
      <c r="N22" s="73">
        <v>272.26</v>
      </c>
      <c r="O22" s="46">
        <v>324.64999999999998</v>
      </c>
      <c r="P22" s="46">
        <v>0</v>
      </c>
      <c r="Q22" s="46">
        <v>0</v>
      </c>
      <c r="R22" s="46">
        <v>0</v>
      </c>
      <c r="S22" s="74">
        <v>0</v>
      </c>
      <c r="W22">
        <v>59.65</v>
      </c>
      <c r="X22">
        <v>0</v>
      </c>
      <c r="Y22">
        <v>0</v>
      </c>
      <c r="Z22">
        <v>75</v>
      </c>
      <c r="AA22">
        <v>0</v>
      </c>
      <c r="AB22">
        <v>40</v>
      </c>
      <c r="AC22">
        <v>0</v>
      </c>
      <c r="AD22">
        <v>0.38</v>
      </c>
      <c r="AE22">
        <v>0.96</v>
      </c>
      <c r="AF22">
        <v>1.84</v>
      </c>
      <c r="AG22">
        <v>4.8</v>
      </c>
      <c r="AH22">
        <v>8.16</v>
      </c>
      <c r="AI22">
        <v>132.97999999999999</v>
      </c>
      <c r="AJ22">
        <v>5.76</v>
      </c>
      <c r="AK22">
        <v>139.28</v>
      </c>
      <c r="AL22">
        <v>11.52</v>
      </c>
      <c r="AM22">
        <v>14.41</v>
      </c>
      <c r="AN22">
        <v>0</v>
      </c>
      <c r="AO22">
        <v>50</v>
      </c>
      <c r="AP22">
        <v>0</v>
      </c>
      <c r="AQ22">
        <v>0</v>
      </c>
      <c r="AR22">
        <v>0</v>
      </c>
      <c r="AS22">
        <v>100</v>
      </c>
      <c r="AT22">
        <v>0</v>
      </c>
    </row>
    <row r="23" spans="1:46">
      <c r="A23" t="s">
        <v>250</v>
      </c>
      <c r="G23" t="s">
        <v>65</v>
      </c>
      <c r="H23" s="73">
        <v>0.38</v>
      </c>
      <c r="I23" s="46">
        <v>0</v>
      </c>
      <c r="J23" s="46">
        <v>1.84</v>
      </c>
      <c r="K23" s="46">
        <v>39.849999999999994</v>
      </c>
      <c r="L23" s="46">
        <v>5.76</v>
      </c>
      <c r="M23" s="74">
        <v>0</v>
      </c>
      <c r="N23" s="73">
        <v>272.26</v>
      </c>
      <c r="O23" s="46">
        <v>284.64999999999998</v>
      </c>
      <c r="P23" s="46">
        <v>0</v>
      </c>
      <c r="Q23" s="46">
        <v>0</v>
      </c>
      <c r="R23" s="46">
        <v>0</v>
      </c>
      <c r="S23" s="74">
        <v>0</v>
      </c>
      <c r="W23">
        <v>59.65</v>
      </c>
      <c r="X23">
        <v>0</v>
      </c>
      <c r="Y23">
        <v>0</v>
      </c>
      <c r="Z23">
        <v>75</v>
      </c>
      <c r="AA23">
        <v>0</v>
      </c>
      <c r="AB23">
        <v>0</v>
      </c>
      <c r="AC23">
        <v>0</v>
      </c>
      <c r="AD23">
        <v>0.38</v>
      </c>
      <c r="AE23">
        <v>0.96</v>
      </c>
      <c r="AF23">
        <v>1.84</v>
      </c>
      <c r="AG23">
        <v>4.8</v>
      </c>
      <c r="AH23">
        <v>8.16</v>
      </c>
      <c r="AI23">
        <v>132.97999999999999</v>
      </c>
      <c r="AJ23">
        <v>5.76</v>
      </c>
      <c r="AK23">
        <v>139.28</v>
      </c>
      <c r="AL23">
        <v>11.52</v>
      </c>
      <c r="AM23">
        <v>14.41</v>
      </c>
      <c r="AN23">
        <v>0</v>
      </c>
      <c r="AO23">
        <v>50</v>
      </c>
      <c r="AP23">
        <v>0</v>
      </c>
      <c r="AQ23">
        <v>0</v>
      </c>
      <c r="AR23">
        <v>0</v>
      </c>
      <c r="AS23">
        <v>100</v>
      </c>
      <c r="AT23">
        <v>0</v>
      </c>
    </row>
    <row r="24" spans="1:46">
      <c r="A24" t="s">
        <v>251</v>
      </c>
      <c r="G24" t="s">
        <v>66</v>
      </c>
      <c r="H24" s="73">
        <v>0.38</v>
      </c>
      <c r="I24" s="46">
        <v>0</v>
      </c>
      <c r="J24" s="46">
        <v>1.84</v>
      </c>
      <c r="K24" s="46">
        <v>39.849999999999994</v>
      </c>
      <c r="L24" s="46">
        <v>5.76</v>
      </c>
      <c r="M24" s="74">
        <v>0</v>
      </c>
      <c r="N24" s="73">
        <v>272.26</v>
      </c>
      <c r="O24" s="46">
        <v>284.64999999999998</v>
      </c>
      <c r="P24" s="46">
        <v>0</v>
      </c>
      <c r="Q24" s="46">
        <v>0</v>
      </c>
      <c r="R24" s="46">
        <v>0</v>
      </c>
      <c r="S24" s="74">
        <v>0</v>
      </c>
      <c r="W24">
        <v>59.65</v>
      </c>
      <c r="X24">
        <v>0</v>
      </c>
      <c r="Y24">
        <v>0</v>
      </c>
      <c r="Z24">
        <v>75</v>
      </c>
      <c r="AA24">
        <v>0</v>
      </c>
      <c r="AB24">
        <v>0</v>
      </c>
      <c r="AC24">
        <v>0</v>
      </c>
      <c r="AD24">
        <v>0.38</v>
      </c>
      <c r="AE24">
        <v>0.96</v>
      </c>
      <c r="AF24">
        <v>1.84</v>
      </c>
      <c r="AG24">
        <v>4.8</v>
      </c>
      <c r="AH24">
        <v>8.16</v>
      </c>
      <c r="AI24">
        <v>132.97999999999999</v>
      </c>
      <c r="AJ24">
        <v>5.76</v>
      </c>
      <c r="AK24">
        <v>139.28</v>
      </c>
      <c r="AL24">
        <v>11.52</v>
      </c>
      <c r="AM24">
        <v>14.41</v>
      </c>
      <c r="AN24">
        <v>0</v>
      </c>
      <c r="AO24">
        <v>50</v>
      </c>
      <c r="AP24">
        <v>0</v>
      </c>
      <c r="AQ24">
        <v>0</v>
      </c>
      <c r="AR24">
        <v>0</v>
      </c>
      <c r="AS24">
        <v>100</v>
      </c>
      <c r="AT24">
        <v>0</v>
      </c>
    </row>
    <row r="25" spans="1:46">
      <c r="A25" t="s">
        <v>252</v>
      </c>
      <c r="G25" t="s">
        <v>67</v>
      </c>
      <c r="H25" s="73">
        <v>0.38</v>
      </c>
      <c r="I25" s="46">
        <v>0</v>
      </c>
      <c r="J25" s="46">
        <v>1.84</v>
      </c>
      <c r="K25" s="46">
        <v>39.849999999999994</v>
      </c>
      <c r="L25" s="46">
        <v>5.76</v>
      </c>
      <c r="M25" s="74">
        <v>0</v>
      </c>
      <c r="N25" s="73">
        <v>272.26</v>
      </c>
      <c r="O25" s="46">
        <v>284.64999999999998</v>
      </c>
      <c r="P25" s="46">
        <v>0</v>
      </c>
      <c r="Q25" s="46">
        <v>0</v>
      </c>
      <c r="R25" s="46">
        <v>0</v>
      </c>
      <c r="S25" s="74">
        <v>0</v>
      </c>
      <c r="W25">
        <v>59.65</v>
      </c>
      <c r="X25">
        <v>0</v>
      </c>
      <c r="Y25">
        <v>0</v>
      </c>
      <c r="Z25">
        <v>75</v>
      </c>
      <c r="AA25">
        <v>0</v>
      </c>
      <c r="AB25">
        <v>0</v>
      </c>
      <c r="AC25">
        <v>0</v>
      </c>
      <c r="AD25">
        <v>0.38</v>
      </c>
      <c r="AE25">
        <v>0.96</v>
      </c>
      <c r="AF25">
        <v>1.84</v>
      </c>
      <c r="AG25">
        <v>4.8</v>
      </c>
      <c r="AH25">
        <v>8.16</v>
      </c>
      <c r="AI25">
        <v>132.97999999999999</v>
      </c>
      <c r="AJ25">
        <v>5.76</v>
      </c>
      <c r="AK25">
        <v>139.28</v>
      </c>
      <c r="AL25">
        <v>11.52</v>
      </c>
      <c r="AM25">
        <v>14.41</v>
      </c>
      <c r="AN25">
        <v>0</v>
      </c>
      <c r="AO25">
        <v>50</v>
      </c>
      <c r="AP25">
        <v>0</v>
      </c>
      <c r="AQ25">
        <v>0</v>
      </c>
      <c r="AR25">
        <v>0</v>
      </c>
      <c r="AS25">
        <v>100</v>
      </c>
      <c r="AT25">
        <v>0</v>
      </c>
    </row>
    <row r="26" spans="1:46">
      <c r="A26" t="s">
        <v>253</v>
      </c>
      <c r="G26" t="s">
        <v>68</v>
      </c>
      <c r="H26" s="73">
        <v>0.38</v>
      </c>
      <c r="I26" s="46">
        <v>0</v>
      </c>
      <c r="J26" s="46">
        <v>1.84</v>
      </c>
      <c r="K26" s="46">
        <v>39.849999999999994</v>
      </c>
      <c r="L26" s="46">
        <v>5.76</v>
      </c>
      <c r="M26" s="74">
        <v>0</v>
      </c>
      <c r="N26" s="73">
        <v>272.26</v>
      </c>
      <c r="O26" s="46">
        <v>284.64999999999998</v>
      </c>
      <c r="P26" s="46">
        <v>0</v>
      </c>
      <c r="Q26" s="46">
        <v>0</v>
      </c>
      <c r="R26" s="46">
        <v>0</v>
      </c>
      <c r="S26" s="74">
        <v>0</v>
      </c>
      <c r="W26">
        <v>59.65</v>
      </c>
      <c r="X26">
        <v>0</v>
      </c>
      <c r="Y26">
        <v>0</v>
      </c>
      <c r="Z26">
        <v>75</v>
      </c>
      <c r="AA26">
        <v>0</v>
      </c>
      <c r="AB26">
        <v>0</v>
      </c>
      <c r="AC26">
        <v>0</v>
      </c>
      <c r="AD26">
        <v>0.38</v>
      </c>
      <c r="AE26">
        <v>0.96</v>
      </c>
      <c r="AF26">
        <v>1.84</v>
      </c>
      <c r="AG26">
        <v>4.8</v>
      </c>
      <c r="AH26">
        <v>8.16</v>
      </c>
      <c r="AI26">
        <v>132.97999999999999</v>
      </c>
      <c r="AJ26">
        <v>5.76</v>
      </c>
      <c r="AK26">
        <v>139.28</v>
      </c>
      <c r="AL26">
        <v>11.52</v>
      </c>
      <c r="AM26">
        <v>14.41</v>
      </c>
      <c r="AN26">
        <v>0</v>
      </c>
      <c r="AO26">
        <v>50</v>
      </c>
      <c r="AP26">
        <v>0</v>
      </c>
      <c r="AQ26">
        <v>0</v>
      </c>
      <c r="AR26">
        <v>0</v>
      </c>
      <c r="AS26">
        <v>100</v>
      </c>
      <c r="AT26">
        <v>0</v>
      </c>
    </row>
    <row r="27" spans="1:46">
      <c r="A27" t="s">
        <v>254</v>
      </c>
      <c r="G27" t="s">
        <v>69</v>
      </c>
      <c r="H27" s="73">
        <v>0.38</v>
      </c>
      <c r="I27" s="46">
        <v>0</v>
      </c>
      <c r="J27" s="46">
        <v>1.84</v>
      </c>
      <c r="K27" s="46">
        <v>39.849999999999994</v>
      </c>
      <c r="L27" s="46">
        <v>5.76</v>
      </c>
      <c r="M27" s="74">
        <v>0</v>
      </c>
      <c r="N27" s="73">
        <v>267.75</v>
      </c>
      <c r="O27" s="46">
        <v>325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0</v>
      </c>
      <c r="Y27">
        <v>0</v>
      </c>
      <c r="Z27">
        <v>75</v>
      </c>
      <c r="AA27">
        <v>0</v>
      </c>
      <c r="AB27">
        <v>0</v>
      </c>
      <c r="AC27">
        <v>100</v>
      </c>
      <c r="AD27">
        <v>0.38</v>
      </c>
      <c r="AE27">
        <v>0.96</v>
      </c>
      <c r="AF27">
        <v>1.84</v>
      </c>
      <c r="AG27">
        <v>4.8</v>
      </c>
      <c r="AH27">
        <v>8.16</v>
      </c>
      <c r="AI27">
        <v>267.75</v>
      </c>
      <c r="AJ27">
        <v>5.76</v>
      </c>
      <c r="AK27">
        <v>0</v>
      </c>
      <c r="AL27">
        <v>11.52</v>
      </c>
      <c r="AM27">
        <v>14.41</v>
      </c>
      <c r="AN27">
        <v>0</v>
      </c>
      <c r="AO27">
        <v>50</v>
      </c>
      <c r="AP27">
        <v>0</v>
      </c>
      <c r="AQ27">
        <v>0</v>
      </c>
      <c r="AR27">
        <v>0</v>
      </c>
      <c r="AS27">
        <v>100</v>
      </c>
      <c r="AT27">
        <v>0</v>
      </c>
    </row>
    <row r="28" spans="1:46">
      <c r="A28" t="s">
        <v>255</v>
      </c>
      <c r="G28" t="s">
        <v>70</v>
      </c>
      <c r="H28" s="73">
        <v>0.38</v>
      </c>
      <c r="I28" s="46">
        <v>0</v>
      </c>
      <c r="J28" s="46">
        <v>1.84</v>
      </c>
      <c r="K28" s="46">
        <v>39.849999999999994</v>
      </c>
      <c r="L28" s="46">
        <v>5.76</v>
      </c>
      <c r="M28" s="74">
        <v>0</v>
      </c>
      <c r="N28" s="73">
        <v>267.75</v>
      </c>
      <c r="O28" s="46">
        <v>325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0</v>
      </c>
      <c r="Y28">
        <v>0</v>
      </c>
      <c r="Z28">
        <v>75</v>
      </c>
      <c r="AA28">
        <v>0</v>
      </c>
      <c r="AB28">
        <v>0</v>
      </c>
      <c r="AC28">
        <v>100</v>
      </c>
      <c r="AD28">
        <v>0.38</v>
      </c>
      <c r="AE28">
        <v>0.96</v>
      </c>
      <c r="AF28">
        <v>1.84</v>
      </c>
      <c r="AG28">
        <v>4.8</v>
      </c>
      <c r="AH28">
        <v>8.16</v>
      </c>
      <c r="AI28">
        <v>267.75</v>
      </c>
      <c r="AJ28">
        <v>5.76</v>
      </c>
      <c r="AK28">
        <v>0</v>
      </c>
      <c r="AL28">
        <v>11.52</v>
      </c>
      <c r="AM28">
        <v>14.41</v>
      </c>
      <c r="AN28">
        <v>0</v>
      </c>
      <c r="AO28">
        <v>50</v>
      </c>
      <c r="AP28">
        <v>0</v>
      </c>
      <c r="AQ28">
        <v>0</v>
      </c>
      <c r="AR28">
        <v>0</v>
      </c>
      <c r="AS28">
        <v>100</v>
      </c>
      <c r="AT28">
        <v>0</v>
      </c>
    </row>
    <row r="29" spans="1:46">
      <c r="A29" t="s">
        <v>263</v>
      </c>
      <c r="G29" t="s">
        <v>71</v>
      </c>
      <c r="H29" s="73">
        <v>0.38</v>
      </c>
      <c r="I29" s="46">
        <v>0</v>
      </c>
      <c r="J29" s="46">
        <v>1.84</v>
      </c>
      <c r="K29" s="46">
        <v>39.849999999999994</v>
      </c>
      <c r="L29" s="46">
        <v>5.76</v>
      </c>
      <c r="M29" s="74">
        <v>0</v>
      </c>
      <c r="N29" s="73">
        <v>267.75</v>
      </c>
      <c r="O29" s="46">
        <v>325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0</v>
      </c>
      <c r="Y29">
        <v>0</v>
      </c>
      <c r="Z29">
        <v>75</v>
      </c>
      <c r="AA29">
        <v>0</v>
      </c>
      <c r="AB29">
        <v>0</v>
      </c>
      <c r="AC29">
        <v>100</v>
      </c>
      <c r="AD29">
        <v>0.38</v>
      </c>
      <c r="AE29">
        <v>0.96</v>
      </c>
      <c r="AF29">
        <v>1.84</v>
      </c>
      <c r="AG29">
        <v>4.8</v>
      </c>
      <c r="AH29">
        <v>8.16</v>
      </c>
      <c r="AI29">
        <v>267.75</v>
      </c>
      <c r="AJ29">
        <v>5.76</v>
      </c>
      <c r="AK29">
        <v>0</v>
      </c>
      <c r="AL29">
        <v>11.52</v>
      </c>
      <c r="AM29">
        <v>14.41</v>
      </c>
      <c r="AN29">
        <v>0</v>
      </c>
      <c r="AO29">
        <v>50</v>
      </c>
      <c r="AP29">
        <v>0</v>
      </c>
      <c r="AQ29">
        <v>0</v>
      </c>
      <c r="AR29">
        <v>0</v>
      </c>
      <c r="AS29">
        <v>100</v>
      </c>
      <c r="AT29">
        <v>0</v>
      </c>
    </row>
    <row r="30" spans="1:46">
      <c r="A30" t="s">
        <v>264</v>
      </c>
      <c r="G30" t="s">
        <v>72</v>
      </c>
      <c r="H30" s="73">
        <v>0.38</v>
      </c>
      <c r="I30" s="46">
        <v>0</v>
      </c>
      <c r="J30" s="46">
        <v>1.84</v>
      </c>
      <c r="K30" s="46">
        <v>39.849999999999994</v>
      </c>
      <c r="L30" s="46">
        <v>5.76</v>
      </c>
      <c r="M30" s="74">
        <v>0</v>
      </c>
      <c r="N30" s="73">
        <v>267.75</v>
      </c>
      <c r="O30" s="46">
        <v>325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0</v>
      </c>
      <c r="Y30">
        <v>0</v>
      </c>
      <c r="Z30">
        <v>75</v>
      </c>
      <c r="AA30">
        <v>0</v>
      </c>
      <c r="AB30">
        <v>0</v>
      </c>
      <c r="AC30">
        <v>100</v>
      </c>
      <c r="AD30">
        <v>0.38</v>
      </c>
      <c r="AE30">
        <v>0.96</v>
      </c>
      <c r="AF30">
        <v>1.84</v>
      </c>
      <c r="AG30">
        <v>4.8</v>
      </c>
      <c r="AH30">
        <v>8.16</v>
      </c>
      <c r="AI30">
        <v>267.75</v>
      </c>
      <c r="AJ30">
        <v>5.76</v>
      </c>
      <c r="AK30">
        <v>0</v>
      </c>
      <c r="AL30">
        <v>11.52</v>
      </c>
      <c r="AM30">
        <v>14.41</v>
      </c>
      <c r="AN30">
        <v>0</v>
      </c>
      <c r="AO30">
        <v>50</v>
      </c>
      <c r="AP30">
        <v>0</v>
      </c>
      <c r="AQ30">
        <v>0</v>
      </c>
      <c r="AR30">
        <v>0</v>
      </c>
      <c r="AS30">
        <v>100</v>
      </c>
      <c r="AT30">
        <v>0</v>
      </c>
    </row>
    <row r="31" spans="1:46">
      <c r="A31" t="s">
        <v>274</v>
      </c>
      <c r="G31" t="s">
        <v>73</v>
      </c>
      <c r="H31" s="73">
        <v>0.53</v>
      </c>
      <c r="I31" s="46">
        <v>0</v>
      </c>
      <c r="J31" s="46">
        <v>1.84</v>
      </c>
      <c r="K31" s="46">
        <v>39.849999999999994</v>
      </c>
      <c r="L31" s="46">
        <v>5.76</v>
      </c>
      <c r="M31" s="74">
        <v>0</v>
      </c>
      <c r="N31" s="73">
        <v>267.75</v>
      </c>
      <c r="O31" s="46">
        <v>325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0</v>
      </c>
      <c r="Y31">
        <v>0</v>
      </c>
      <c r="Z31">
        <v>75</v>
      </c>
      <c r="AA31">
        <v>0</v>
      </c>
      <c r="AB31">
        <v>0</v>
      </c>
      <c r="AC31">
        <v>100</v>
      </c>
      <c r="AD31">
        <v>0.53</v>
      </c>
      <c r="AE31">
        <v>0.96</v>
      </c>
      <c r="AF31">
        <v>1.84</v>
      </c>
      <c r="AG31">
        <v>4.8</v>
      </c>
      <c r="AH31">
        <v>8.16</v>
      </c>
      <c r="AI31">
        <v>267.75</v>
      </c>
      <c r="AJ31">
        <v>5.76</v>
      </c>
      <c r="AK31">
        <v>0</v>
      </c>
      <c r="AL31">
        <v>11.52</v>
      </c>
      <c r="AM31">
        <v>14.41</v>
      </c>
      <c r="AN31">
        <v>0</v>
      </c>
      <c r="AO31">
        <v>50</v>
      </c>
      <c r="AP31">
        <v>0</v>
      </c>
      <c r="AQ31">
        <v>0</v>
      </c>
      <c r="AR31">
        <v>0</v>
      </c>
      <c r="AS31">
        <v>100</v>
      </c>
      <c r="AT31">
        <v>0</v>
      </c>
    </row>
    <row r="32" spans="1:46">
      <c r="A32" t="s">
        <v>275</v>
      </c>
      <c r="G32" t="s">
        <v>74</v>
      </c>
      <c r="H32" s="73">
        <v>0.53</v>
      </c>
      <c r="I32" s="46">
        <v>0</v>
      </c>
      <c r="J32" s="46">
        <v>1.84</v>
      </c>
      <c r="K32" s="46">
        <v>39.849999999999994</v>
      </c>
      <c r="L32" s="46">
        <v>5.9399999999999995</v>
      </c>
      <c r="M32" s="74">
        <v>0</v>
      </c>
      <c r="N32" s="73">
        <v>267.75</v>
      </c>
      <c r="O32" s="46">
        <v>325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0</v>
      </c>
      <c r="Y32">
        <v>0</v>
      </c>
      <c r="Z32">
        <v>75</v>
      </c>
      <c r="AA32">
        <v>0.18</v>
      </c>
      <c r="AB32">
        <v>0</v>
      </c>
      <c r="AC32">
        <v>100</v>
      </c>
      <c r="AD32">
        <v>0.53</v>
      </c>
      <c r="AE32">
        <v>0.96</v>
      </c>
      <c r="AF32">
        <v>1.84</v>
      </c>
      <c r="AG32">
        <v>4.8</v>
      </c>
      <c r="AH32">
        <v>8.16</v>
      </c>
      <c r="AI32">
        <v>267.75</v>
      </c>
      <c r="AJ32">
        <v>5.76</v>
      </c>
      <c r="AK32">
        <v>0</v>
      </c>
      <c r="AL32">
        <v>11.52</v>
      </c>
      <c r="AM32">
        <v>14.41</v>
      </c>
      <c r="AN32">
        <v>0</v>
      </c>
      <c r="AO32">
        <v>50</v>
      </c>
      <c r="AP32">
        <v>0</v>
      </c>
      <c r="AQ32">
        <v>0</v>
      </c>
      <c r="AR32">
        <v>0</v>
      </c>
      <c r="AS32">
        <v>100</v>
      </c>
      <c r="AT32">
        <v>0</v>
      </c>
    </row>
    <row r="33" spans="1:46">
      <c r="A33" t="s">
        <v>276</v>
      </c>
      <c r="G33" t="s">
        <v>75</v>
      </c>
      <c r="H33" s="73">
        <v>0.53</v>
      </c>
      <c r="I33" s="46">
        <v>0</v>
      </c>
      <c r="J33" s="46">
        <v>1.84</v>
      </c>
      <c r="K33" s="46">
        <v>39.849999999999994</v>
      </c>
      <c r="L33" s="46">
        <v>6.07</v>
      </c>
      <c r="M33" s="74">
        <v>0</v>
      </c>
      <c r="N33" s="73">
        <v>267.75</v>
      </c>
      <c r="O33" s="46">
        <v>325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0</v>
      </c>
      <c r="Y33">
        <v>0</v>
      </c>
      <c r="Z33">
        <v>75</v>
      </c>
      <c r="AA33">
        <v>0.31</v>
      </c>
      <c r="AB33">
        <v>0</v>
      </c>
      <c r="AC33">
        <v>100</v>
      </c>
      <c r="AD33">
        <v>0.53</v>
      </c>
      <c r="AE33">
        <v>0.96</v>
      </c>
      <c r="AF33">
        <v>1.84</v>
      </c>
      <c r="AG33">
        <v>4.8</v>
      </c>
      <c r="AH33">
        <v>8.16</v>
      </c>
      <c r="AI33">
        <v>267.75</v>
      </c>
      <c r="AJ33">
        <v>5.76</v>
      </c>
      <c r="AK33">
        <v>0</v>
      </c>
      <c r="AL33">
        <v>11.52</v>
      </c>
      <c r="AM33">
        <v>14.41</v>
      </c>
      <c r="AN33">
        <v>0</v>
      </c>
      <c r="AO33">
        <v>50</v>
      </c>
      <c r="AP33">
        <v>0</v>
      </c>
      <c r="AQ33">
        <v>0</v>
      </c>
      <c r="AR33">
        <v>0</v>
      </c>
      <c r="AS33">
        <v>100</v>
      </c>
      <c r="AT33">
        <v>0</v>
      </c>
    </row>
    <row r="34" spans="1:46">
      <c r="A34" t="s">
        <v>277</v>
      </c>
      <c r="G34" t="s">
        <v>76</v>
      </c>
      <c r="H34" s="73">
        <v>0.53</v>
      </c>
      <c r="I34" s="46">
        <v>0</v>
      </c>
      <c r="J34" s="46">
        <v>1.84</v>
      </c>
      <c r="K34" s="46">
        <v>39.849999999999994</v>
      </c>
      <c r="L34" s="46">
        <v>6.2799999999999994</v>
      </c>
      <c r="M34" s="74">
        <v>0</v>
      </c>
      <c r="N34" s="73">
        <v>267.75</v>
      </c>
      <c r="O34" s="46">
        <v>325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0</v>
      </c>
      <c r="Y34">
        <v>0</v>
      </c>
      <c r="Z34">
        <v>75</v>
      </c>
      <c r="AA34">
        <v>0.52</v>
      </c>
      <c r="AB34">
        <v>0</v>
      </c>
      <c r="AC34">
        <v>100</v>
      </c>
      <c r="AD34">
        <v>0.53</v>
      </c>
      <c r="AE34">
        <v>0.96</v>
      </c>
      <c r="AF34">
        <v>1.84</v>
      </c>
      <c r="AG34">
        <v>4.8</v>
      </c>
      <c r="AH34">
        <v>8.16</v>
      </c>
      <c r="AI34">
        <v>267.75</v>
      </c>
      <c r="AJ34">
        <v>5.76</v>
      </c>
      <c r="AK34">
        <v>0</v>
      </c>
      <c r="AL34">
        <v>11.52</v>
      </c>
      <c r="AM34">
        <v>14.41</v>
      </c>
      <c r="AN34">
        <v>0</v>
      </c>
      <c r="AO34">
        <v>50</v>
      </c>
      <c r="AP34">
        <v>0</v>
      </c>
      <c r="AQ34">
        <v>0</v>
      </c>
      <c r="AR34">
        <v>0</v>
      </c>
      <c r="AS34">
        <v>100</v>
      </c>
      <c r="AT34">
        <v>0</v>
      </c>
    </row>
    <row r="35" spans="1:46">
      <c r="A35" t="s">
        <v>279</v>
      </c>
      <c r="G35" t="s">
        <v>77</v>
      </c>
      <c r="H35" s="73">
        <v>0.77</v>
      </c>
      <c r="I35" s="46">
        <v>0</v>
      </c>
      <c r="J35" s="46">
        <v>1.84</v>
      </c>
      <c r="K35" s="46">
        <v>39.849999999999994</v>
      </c>
      <c r="L35" s="46">
        <v>6.81</v>
      </c>
      <c r="M35" s="74">
        <v>0</v>
      </c>
      <c r="N35" s="73">
        <v>267.75</v>
      </c>
      <c r="O35" s="46">
        <v>275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0</v>
      </c>
      <c r="Y35">
        <v>0</v>
      </c>
      <c r="Z35">
        <v>75</v>
      </c>
      <c r="AA35">
        <v>1.05</v>
      </c>
      <c r="AB35">
        <v>0</v>
      </c>
      <c r="AC35">
        <v>50</v>
      </c>
      <c r="AD35">
        <v>0.77</v>
      </c>
      <c r="AE35">
        <v>0.96</v>
      </c>
      <c r="AF35">
        <v>1.84</v>
      </c>
      <c r="AG35">
        <v>4.8</v>
      </c>
      <c r="AH35">
        <v>8.16</v>
      </c>
      <c r="AI35">
        <v>267.75</v>
      </c>
      <c r="AJ35">
        <v>5.76</v>
      </c>
      <c r="AK35">
        <v>0</v>
      </c>
      <c r="AL35">
        <v>11.52</v>
      </c>
      <c r="AM35">
        <v>14.41</v>
      </c>
      <c r="AN35">
        <v>0</v>
      </c>
      <c r="AO35">
        <v>50</v>
      </c>
      <c r="AP35">
        <v>0</v>
      </c>
      <c r="AQ35">
        <v>0</v>
      </c>
      <c r="AR35">
        <v>0</v>
      </c>
      <c r="AS35">
        <v>100</v>
      </c>
      <c r="AT35">
        <v>0</v>
      </c>
    </row>
    <row r="36" spans="1:46">
      <c r="A36" t="s">
        <v>309</v>
      </c>
      <c r="G36" t="s">
        <v>78</v>
      </c>
      <c r="H36" s="73">
        <v>0.77</v>
      </c>
      <c r="I36" s="46">
        <v>0</v>
      </c>
      <c r="J36" s="46">
        <v>1.84</v>
      </c>
      <c r="K36" s="46">
        <v>39.849999999999994</v>
      </c>
      <c r="L36" s="46">
        <v>7.34</v>
      </c>
      <c r="M36" s="74">
        <v>0</v>
      </c>
      <c r="N36" s="73">
        <v>267.75</v>
      </c>
      <c r="O36" s="46">
        <v>275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0</v>
      </c>
      <c r="Y36">
        <v>0</v>
      </c>
      <c r="Z36">
        <v>75</v>
      </c>
      <c r="AA36">
        <v>1.58</v>
      </c>
      <c r="AB36">
        <v>0</v>
      </c>
      <c r="AC36">
        <v>50</v>
      </c>
      <c r="AD36">
        <v>0.77</v>
      </c>
      <c r="AE36">
        <v>0.96</v>
      </c>
      <c r="AF36">
        <v>1.84</v>
      </c>
      <c r="AG36">
        <v>4.8</v>
      </c>
      <c r="AH36">
        <v>8.16</v>
      </c>
      <c r="AI36">
        <v>267.75</v>
      </c>
      <c r="AJ36">
        <v>5.76</v>
      </c>
      <c r="AK36">
        <v>0</v>
      </c>
      <c r="AL36">
        <v>11.52</v>
      </c>
      <c r="AM36">
        <v>14.41</v>
      </c>
      <c r="AN36">
        <v>0</v>
      </c>
      <c r="AO36">
        <v>50</v>
      </c>
      <c r="AP36">
        <v>0</v>
      </c>
      <c r="AQ36">
        <v>0</v>
      </c>
      <c r="AR36">
        <v>0</v>
      </c>
      <c r="AS36">
        <v>100</v>
      </c>
      <c r="AT36">
        <v>0</v>
      </c>
    </row>
    <row r="37" spans="1:46">
      <c r="A37" t="s">
        <v>310</v>
      </c>
      <c r="G37" t="s">
        <v>79</v>
      </c>
      <c r="H37" s="73">
        <v>0.77</v>
      </c>
      <c r="I37" s="46">
        <v>0</v>
      </c>
      <c r="J37" s="46">
        <v>1.84</v>
      </c>
      <c r="K37" s="46">
        <v>39.849999999999994</v>
      </c>
      <c r="L37" s="46">
        <v>7.6099999999999994</v>
      </c>
      <c r="M37" s="74">
        <v>0</v>
      </c>
      <c r="N37" s="73">
        <v>267.75</v>
      </c>
      <c r="O37" s="46">
        <v>275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0</v>
      </c>
      <c r="Y37">
        <v>0</v>
      </c>
      <c r="Z37">
        <v>75</v>
      </c>
      <c r="AA37">
        <v>1.85</v>
      </c>
      <c r="AB37">
        <v>0</v>
      </c>
      <c r="AC37">
        <v>50</v>
      </c>
      <c r="AD37">
        <v>0.77</v>
      </c>
      <c r="AE37">
        <v>0.96</v>
      </c>
      <c r="AF37">
        <v>1.84</v>
      </c>
      <c r="AG37">
        <v>4.8</v>
      </c>
      <c r="AH37">
        <v>8.16</v>
      </c>
      <c r="AI37">
        <v>267.75</v>
      </c>
      <c r="AJ37">
        <v>5.76</v>
      </c>
      <c r="AK37">
        <v>0</v>
      </c>
      <c r="AL37">
        <v>11.52</v>
      </c>
      <c r="AM37">
        <v>14.41</v>
      </c>
      <c r="AN37">
        <v>0</v>
      </c>
      <c r="AO37">
        <v>50</v>
      </c>
      <c r="AP37">
        <v>0</v>
      </c>
      <c r="AQ37">
        <v>0</v>
      </c>
      <c r="AR37">
        <v>0</v>
      </c>
      <c r="AS37">
        <v>100</v>
      </c>
      <c r="AT37">
        <v>0</v>
      </c>
    </row>
    <row r="38" spans="1:46">
      <c r="A38" t="s">
        <v>311</v>
      </c>
      <c r="G38" t="s">
        <v>80</v>
      </c>
      <c r="H38" s="73">
        <v>0.77</v>
      </c>
      <c r="I38" s="46">
        <v>0</v>
      </c>
      <c r="J38" s="46">
        <v>1.84</v>
      </c>
      <c r="K38" s="46">
        <v>39.849999999999994</v>
      </c>
      <c r="L38" s="46">
        <v>8.01</v>
      </c>
      <c r="M38" s="74">
        <v>0</v>
      </c>
      <c r="N38" s="73">
        <v>267.75</v>
      </c>
      <c r="O38" s="46">
        <v>275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0</v>
      </c>
      <c r="Y38">
        <v>0</v>
      </c>
      <c r="Z38">
        <v>75</v>
      </c>
      <c r="AA38">
        <v>2.25</v>
      </c>
      <c r="AB38">
        <v>0</v>
      </c>
      <c r="AC38">
        <v>50</v>
      </c>
      <c r="AD38">
        <v>0.77</v>
      </c>
      <c r="AE38">
        <v>0.96</v>
      </c>
      <c r="AF38">
        <v>1.84</v>
      </c>
      <c r="AG38">
        <v>4.8</v>
      </c>
      <c r="AH38">
        <v>8.16</v>
      </c>
      <c r="AI38">
        <v>267.75</v>
      </c>
      <c r="AJ38">
        <v>5.76</v>
      </c>
      <c r="AK38">
        <v>0</v>
      </c>
      <c r="AL38">
        <v>11.52</v>
      </c>
      <c r="AM38">
        <v>14.41</v>
      </c>
      <c r="AN38">
        <v>0</v>
      </c>
      <c r="AO38">
        <v>50</v>
      </c>
      <c r="AP38">
        <v>0</v>
      </c>
      <c r="AQ38">
        <v>0</v>
      </c>
      <c r="AR38">
        <v>0</v>
      </c>
      <c r="AS38">
        <v>100</v>
      </c>
      <c r="AT38">
        <v>0</v>
      </c>
    </row>
    <row r="39" spans="1:46">
      <c r="A39" t="s">
        <v>312</v>
      </c>
      <c r="G39" t="s">
        <v>81</v>
      </c>
      <c r="H39" s="73">
        <v>0.77</v>
      </c>
      <c r="I39" s="46">
        <v>0</v>
      </c>
      <c r="J39" s="46">
        <v>1.84</v>
      </c>
      <c r="K39" s="46">
        <v>39.849999999999994</v>
      </c>
      <c r="L39" s="46">
        <v>8.58</v>
      </c>
      <c r="M39" s="74">
        <v>0</v>
      </c>
      <c r="N39" s="73">
        <v>267.75</v>
      </c>
      <c r="O39" s="46">
        <v>275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0</v>
      </c>
      <c r="Y39">
        <v>0</v>
      </c>
      <c r="Z39">
        <v>75</v>
      </c>
      <c r="AA39">
        <v>2.82</v>
      </c>
      <c r="AB39">
        <v>0</v>
      </c>
      <c r="AC39">
        <v>50</v>
      </c>
      <c r="AD39">
        <v>0.77</v>
      </c>
      <c r="AE39">
        <v>0.96</v>
      </c>
      <c r="AF39">
        <v>1.84</v>
      </c>
      <c r="AG39">
        <v>4.8</v>
      </c>
      <c r="AH39">
        <v>8.16</v>
      </c>
      <c r="AI39">
        <v>267.75</v>
      </c>
      <c r="AJ39">
        <v>5.76</v>
      </c>
      <c r="AK39">
        <v>0</v>
      </c>
      <c r="AL39">
        <v>11.52</v>
      </c>
      <c r="AM39">
        <v>14.41</v>
      </c>
      <c r="AN39">
        <v>0</v>
      </c>
      <c r="AO39">
        <v>50</v>
      </c>
      <c r="AP39">
        <v>0</v>
      </c>
      <c r="AQ39">
        <v>0</v>
      </c>
      <c r="AR39">
        <v>0</v>
      </c>
      <c r="AS39">
        <v>100</v>
      </c>
      <c r="AT39">
        <v>0</v>
      </c>
    </row>
    <row r="40" spans="1:46">
      <c r="A40" t="s">
        <v>329</v>
      </c>
      <c r="G40" t="s">
        <v>82</v>
      </c>
      <c r="H40" s="73">
        <v>0.77</v>
      </c>
      <c r="I40" s="46">
        <v>0</v>
      </c>
      <c r="J40" s="46">
        <v>1.84</v>
      </c>
      <c r="K40" s="46">
        <v>39.849999999999994</v>
      </c>
      <c r="L40" s="46">
        <v>8.93</v>
      </c>
      <c r="M40" s="74">
        <v>0</v>
      </c>
      <c r="N40" s="73">
        <v>267.75</v>
      </c>
      <c r="O40" s="46">
        <v>275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0</v>
      </c>
      <c r="Y40">
        <v>0</v>
      </c>
      <c r="Z40">
        <v>75</v>
      </c>
      <c r="AA40">
        <v>3.17</v>
      </c>
      <c r="AB40">
        <v>0</v>
      </c>
      <c r="AC40">
        <v>50</v>
      </c>
      <c r="AD40">
        <v>0.77</v>
      </c>
      <c r="AE40">
        <v>0.96</v>
      </c>
      <c r="AF40">
        <v>1.84</v>
      </c>
      <c r="AG40">
        <v>4.8</v>
      </c>
      <c r="AH40">
        <v>8.16</v>
      </c>
      <c r="AI40">
        <v>267.75</v>
      </c>
      <c r="AJ40">
        <v>5.76</v>
      </c>
      <c r="AK40">
        <v>0</v>
      </c>
      <c r="AL40">
        <v>11.52</v>
      </c>
      <c r="AM40">
        <v>14.41</v>
      </c>
      <c r="AN40">
        <v>0</v>
      </c>
      <c r="AO40">
        <v>50</v>
      </c>
      <c r="AP40">
        <v>0</v>
      </c>
      <c r="AQ40">
        <v>0</v>
      </c>
      <c r="AR40">
        <v>0</v>
      </c>
      <c r="AS40">
        <v>100</v>
      </c>
      <c r="AT40">
        <v>0</v>
      </c>
    </row>
    <row r="41" spans="1:46">
      <c r="A41" t="s">
        <v>330</v>
      </c>
      <c r="G41" t="s">
        <v>83</v>
      </c>
      <c r="H41" s="73">
        <v>0.77</v>
      </c>
      <c r="I41" s="46">
        <v>0</v>
      </c>
      <c r="J41" s="46">
        <v>1.84</v>
      </c>
      <c r="K41" s="46">
        <v>92.67</v>
      </c>
      <c r="L41" s="46">
        <v>9.35</v>
      </c>
      <c r="M41" s="74">
        <v>0</v>
      </c>
      <c r="N41" s="73">
        <v>267.75</v>
      </c>
      <c r="O41" s="46">
        <v>275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0</v>
      </c>
      <c r="Y41">
        <v>0</v>
      </c>
      <c r="Z41">
        <v>75</v>
      </c>
      <c r="AA41">
        <v>3.59</v>
      </c>
      <c r="AB41">
        <v>0</v>
      </c>
      <c r="AC41">
        <v>50</v>
      </c>
      <c r="AD41">
        <v>0.77</v>
      </c>
      <c r="AE41">
        <v>0.96</v>
      </c>
      <c r="AF41">
        <v>1.84</v>
      </c>
      <c r="AG41">
        <v>4.8</v>
      </c>
      <c r="AH41">
        <v>8.16</v>
      </c>
      <c r="AI41">
        <v>267.75</v>
      </c>
      <c r="AJ41">
        <v>5.76</v>
      </c>
      <c r="AK41">
        <v>0</v>
      </c>
      <c r="AL41">
        <v>11.52</v>
      </c>
      <c r="AM41">
        <v>14.41</v>
      </c>
      <c r="AN41">
        <v>0</v>
      </c>
      <c r="AO41">
        <v>50</v>
      </c>
      <c r="AP41">
        <v>28.81</v>
      </c>
      <c r="AQ41">
        <v>24.01</v>
      </c>
      <c r="AR41">
        <v>0</v>
      </c>
      <c r="AS41">
        <v>100</v>
      </c>
      <c r="AT41">
        <v>0</v>
      </c>
    </row>
    <row r="42" spans="1:46">
      <c r="A42" t="s">
        <v>331</v>
      </c>
      <c r="G42" t="s">
        <v>84</v>
      </c>
      <c r="H42" s="73">
        <v>0.77</v>
      </c>
      <c r="I42" s="46">
        <v>0</v>
      </c>
      <c r="J42" s="46">
        <v>1.84</v>
      </c>
      <c r="K42" s="46">
        <v>92.67</v>
      </c>
      <c r="L42" s="46">
        <v>9.34</v>
      </c>
      <c r="M42" s="74">
        <v>0</v>
      </c>
      <c r="N42" s="73">
        <v>267.75</v>
      </c>
      <c r="O42" s="46">
        <v>275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0</v>
      </c>
      <c r="Y42">
        <v>0</v>
      </c>
      <c r="Z42">
        <v>75</v>
      </c>
      <c r="AA42">
        <v>3.58</v>
      </c>
      <c r="AB42">
        <v>0</v>
      </c>
      <c r="AC42">
        <v>50</v>
      </c>
      <c r="AD42">
        <v>0.77</v>
      </c>
      <c r="AE42">
        <v>0.96</v>
      </c>
      <c r="AF42">
        <v>1.84</v>
      </c>
      <c r="AG42">
        <v>4.8</v>
      </c>
      <c r="AH42">
        <v>8.16</v>
      </c>
      <c r="AI42">
        <v>267.75</v>
      </c>
      <c r="AJ42">
        <v>5.76</v>
      </c>
      <c r="AK42">
        <v>0</v>
      </c>
      <c r="AL42">
        <v>11.52</v>
      </c>
      <c r="AM42">
        <v>14.41</v>
      </c>
      <c r="AN42">
        <v>0</v>
      </c>
      <c r="AO42">
        <v>50</v>
      </c>
      <c r="AP42">
        <v>28.81</v>
      </c>
      <c r="AQ42">
        <v>24.01</v>
      </c>
      <c r="AR42">
        <v>0</v>
      </c>
      <c r="AS42">
        <v>100</v>
      </c>
      <c r="AT42">
        <v>0</v>
      </c>
    </row>
    <row r="43" spans="1:46">
      <c r="A43" t="s">
        <v>337</v>
      </c>
      <c r="G43" t="s">
        <v>85</v>
      </c>
      <c r="H43" s="73">
        <v>0.77</v>
      </c>
      <c r="I43" s="46">
        <v>0</v>
      </c>
      <c r="J43" s="46">
        <v>1.84</v>
      </c>
      <c r="K43" s="46">
        <v>92.67</v>
      </c>
      <c r="L43" s="46">
        <v>9.59</v>
      </c>
      <c r="M43" s="74">
        <v>0</v>
      </c>
      <c r="N43" s="73">
        <v>267.75</v>
      </c>
      <c r="O43" s="46">
        <v>275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0</v>
      </c>
      <c r="Y43">
        <v>0</v>
      </c>
      <c r="Z43">
        <v>75</v>
      </c>
      <c r="AA43">
        <v>3.83</v>
      </c>
      <c r="AB43">
        <v>0</v>
      </c>
      <c r="AC43">
        <v>50</v>
      </c>
      <c r="AD43">
        <v>0.77</v>
      </c>
      <c r="AE43">
        <v>0.96</v>
      </c>
      <c r="AF43">
        <v>1.84</v>
      </c>
      <c r="AG43">
        <v>4.8</v>
      </c>
      <c r="AH43">
        <v>8.16</v>
      </c>
      <c r="AI43">
        <v>267.75</v>
      </c>
      <c r="AJ43">
        <v>5.76</v>
      </c>
      <c r="AK43">
        <v>0</v>
      </c>
      <c r="AL43">
        <v>11.52</v>
      </c>
      <c r="AM43">
        <v>14.41</v>
      </c>
      <c r="AN43">
        <v>0</v>
      </c>
      <c r="AO43">
        <v>50</v>
      </c>
      <c r="AP43">
        <v>28.81</v>
      </c>
      <c r="AQ43">
        <v>24.01</v>
      </c>
      <c r="AR43">
        <v>0</v>
      </c>
      <c r="AS43">
        <v>100</v>
      </c>
      <c r="AT43">
        <v>0</v>
      </c>
    </row>
    <row r="44" spans="1:46">
      <c r="A44" t="s">
        <v>339</v>
      </c>
      <c r="G44" t="s">
        <v>86</v>
      </c>
      <c r="H44" s="73">
        <v>0.77</v>
      </c>
      <c r="I44" s="46">
        <v>0</v>
      </c>
      <c r="J44" s="46">
        <v>1.84</v>
      </c>
      <c r="K44" s="46">
        <v>92.67</v>
      </c>
      <c r="L44" s="46">
        <v>10.25</v>
      </c>
      <c r="M44" s="74">
        <v>0</v>
      </c>
      <c r="N44" s="73">
        <v>267.75</v>
      </c>
      <c r="O44" s="46">
        <v>275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0</v>
      </c>
      <c r="Y44">
        <v>0</v>
      </c>
      <c r="Z44">
        <v>75</v>
      </c>
      <c r="AA44">
        <v>4.49</v>
      </c>
      <c r="AB44">
        <v>0</v>
      </c>
      <c r="AC44">
        <v>50</v>
      </c>
      <c r="AD44">
        <v>0.77</v>
      </c>
      <c r="AE44">
        <v>0.96</v>
      </c>
      <c r="AF44">
        <v>1.84</v>
      </c>
      <c r="AG44">
        <v>4.8</v>
      </c>
      <c r="AH44">
        <v>8.16</v>
      </c>
      <c r="AI44">
        <v>267.75</v>
      </c>
      <c r="AJ44">
        <v>5.76</v>
      </c>
      <c r="AK44">
        <v>0</v>
      </c>
      <c r="AL44">
        <v>11.52</v>
      </c>
      <c r="AM44">
        <v>14.41</v>
      </c>
      <c r="AN44">
        <v>0</v>
      </c>
      <c r="AO44">
        <v>50</v>
      </c>
      <c r="AP44">
        <v>28.81</v>
      </c>
      <c r="AQ44">
        <v>24.01</v>
      </c>
      <c r="AR44">
        <v>0</v>
      </c>
      <c r="AS44">
        <v>100</v>
      </c>
      <c r="AT44">
        <v>0</v>
      </c>
    </row>
    <row r="45" spans="1:46">
      <c r="A45" t="s">
        <v>358</v>
      </c>
      <c r="G45" t="s">
        <v>87</v>
      </c>
      <c r="H45" s="73">
        <v>0.77</v>
      </c>
      <c r="I45" s="46">
        <v>0</v>
      </c>
      <c r="J45" s="46">
        <v>1.84</v>
      </c>
      <c r="K45" s="46">
        <v>92.67</v>
      </c>
      <c r="L45" s="46">
        <v>10.64</v>
      </c>
      <c r="M45" s="74">
        <v>0</v>
      </c>
      <c r="N45" s="73">
        <v>267.75</v>
      </c>
      <c r="O45" s="46">
        <v>275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0</v>
      </c>
      <c r="Y45">
        <v>0</v>
      </c>
      <c r="Z45">
        <v>75</v>
      </c>
      <c r="AA45">
        <v>4.88</v>
      </c>
      <c r="AB45">
        <v>0</v>
      </c>
      <c r="AC45">
        <v>50</v>
      </c>
      <c r="AD45">
        <v>0.77</v>
      </c>
      <c r="AE45">
        <v>0.96</v>
      </c>
      <c r="AF45">
        <v>1.84</v>
      </c>
      <c r="AG45">
        <v>4.8</v>
      </c>
      <c r="AH45">
        <v>8.16</v>
      </c>
      <c r="AI45">
        <v>267.75</v>
      </c>
      <c r="AJ45">
        <v>5.76</v>
      </c>
      <c r="AK45">
        <v>0</v>
      </c>
      <c r="AL45">
        <v>11.52</v>
      </c>
      <c r="AM45">
        <v>14.41</v>
      </c>
      <c r="AN45">
        <v>0</v>
      </c>
      <c r="AO45">
        <v>50</v>
      </c>
      <c r="AP45">
        <v>28.81</v>
      </c>
      <c r="AQ45">
        <v>24.01</v>
      </c>
      <c r="AR45">
        <v>0</v>
      </c>
      <c r="AS45">
        <v>100</v>
      </c>
      <c r="AT45">
        <v>0</v>
      </c>
    </row>
    <row r="46" spans="1:46">
      <c r="A46" t="s">
        <v>359</v>
      </c>
      <c r="G46" t="s">
        <v>88</v>
      </c>
      <c r="H46" s="73">
        <v>0.77</v>
      </c>
      <c r="I46" s="46">
        <v>0</v>
      </c>
      <c r="J46" s="46">
        <v>1.84</v>
      </c>
      <c r="K46" s="46">
        <v>92.67</v>
      </c>
      <c r="L46" s="46">
        <v>11.08</v>
      </c>
      <c r="M46" s="74">
        <v>0</v>
      </c>
      <c r="N46" s="73">
        <v>267.75</v>
      </c>
      <c r="O46" s="46">
        <v>275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0</v>
      </c>
      <c r="Y46">
        <v>0</v>
      </c>
      <c r="Z46">
        <v>75</v>
      </c>
      <c r="AA46">
        <v>5.32</v>
      </c>
      <c r="AB46">
        <v>0</v>
      </c>
      <c r="AC46">
        <v>50</v>
      </c>
      <c r="AD46">
        <v>0.77</v>
      </c>
      <c r="AE46">
        <v>0.96</v>
      </c>
      <c r="AF46">
        <v>1.84</v>
      </c>
      <c r="AG46">
        <v>4.8</v>
      </c>
      <c r="AH46">
        <v>8.16</v>
      </c>
      <c r="AI46">
        <v>267.75</v>
      </c>
      <c r="AJ46">
        <v>5.76</v>
      </c>
      <c r="AK46">
        <v>0</v>
      </c>
      <c r="AL46">
        <v>11.52</v>
      </c>
      <c r="AM46">
        <v>14.41</v>
      </c>
      <c r="AN46">
        <v>0</v>
      </c>
      <c r="AO46">
        <v>50</v>
      </c>
      <c r="AP46">
        <v>28.81</v>
      </c>
      <c r="AQ46">
        <v>24.01</v>
      </c>
      <c r="AR46">
        <v>0</v>
      </c>
      <c r="AS46">
        <v>100</v>
      </c>
      <c r="AT46">
        <v>0</v>
      </c>
    </row>
    <row r="47" spans="1:46">
      <c r="A47" t="s">
        <v>360</v>
      </c>
      <c r="G47" t="s">
        <v>89</v>
      </c>
      <c r="H47" s="73">
        <v>0.77</v>
      </c>
      <c r="I47" s="46">
        <v>0</v>
      </c>
      <c r="J47" s="46">
        <v>1.84</v>
      </c>
      <c r="K47" s="46">
        <v>92.67</v>
      </c>
      <c r="L47" s="46">
        <v>11.559999999999999</v>
      </c>
      <c r="M47" s="74">
        <v>0</v>
      </c>
      <c r="N47" s="73">
        <v>267.75</v>
      </c>
      <c r="O47" s="46">
        <v>325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0</v>
      </c>
      <c r="Y47">
        <v>0</v>
      </c>
      <c r="Z47">
        <v>75</v>
      </c>
      <c r="AA47">
        <v>5.8</v>
      </c>
      <c r="AB47">
        <v>0</v>
      </c>
      <c r="AC47">
        <v>100</v>
      </c>
      <c r="AD47">
        <v>0.77</v>
      </c>
      <c r="AE47">
        <v>0.96</v>
      </c>
      <c r="AF47">
        <v>1.84</v>
      </c>
      <c r="AG47">
        <v>4.8</v>
      </c>
      <c r="AH47">
        <v>8.16</v>
      </c>
      <c r="AI47">
        <v>267.75</v>
      </c>
      <c r="AJ47">
        <v>5.76</v>
      </c>
      <c r="AK47">
        <v>0</v>
      </c>
      <c r="AL47">
        <v>11.52</v>
      </c>
      <c r="AM47">
        <v>14.41</v>
      </c>
      <c r="AN47">
        <v>0</v>
      </c>
      <c r="AO47">
        <v>50</v>
      </c>
      <c r="AP47">
        <v>28.81</v>
      </c>
      <c r="AQ47">
        <v>24.01</v>
      </c>
      <c r="AR47">
        <v>0</v>
      </c>
      <c r="AS47">
        <v>100</v>
      </c>
      <c r="AT47">
        <v>0</v>
      </c>
    </row>
    <row r="48" spans="1:46">
      <c r="A48" t="s">
        <v>364</v>
      </c>
      <c r="G48" t="s">
        <v>90</v>
      </c>
      <c r="H48" s="73">
        <v>0.77</v>
      </c>
      <c r="I48" s="46">
        <v>0</v>
      </c>
      <c r="J48" s="46">
        <v>1.84</v>
      </c>
      <c r="K48" s="46">
        <v>92.67</v>
      </c>
      <c r="L48" s="46">
        <v>11.8</v>
      </c>
      <c r="M48" s="74">
        <v>0</v>
      </c>
      <c r="N48" s="73">
        <v>267.75</v>
      </c>
      <c r="O48" s="46">
        <v>325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0</v>
      </c>
      <c r="Y48">
        <v>0</v>
      </c>
      <c r="Z48">
        <v>75</v>
      </c>
      <c r="AA48">
        <v>6.04</v>
      </c>
      <c r="AB48">
        <v>0</v>
      </c>
      <c r="AC48">
        <v>100</v>
      </c>
      <c r="AD48">
        <v>0.77</v>
      </c>
      <c r="AE48">
        <v>0.96</v>
      </c>
      <c r="AF48">
        <v>1.84</v>
      </c>
      <c r="AG48">
        <v>4.8</v>
      </c>
      <c r="AH48">
        <v>8.16</v>
      </c>
      <c r="AI48">
        <v>267.75</v>
      </c>
      <c r="AJ48">
        <v>5.76</v>
      </c>
      <c r="AK48">
        <v>0</v>
      </c>
      <c r="AL48">
        <v>11.52</v>
      </c>
      <c r="AM48">
        <v>14.41</v>
      </c>
      <c r="AN48">
        <v>0</v>
      </c>
      <c r="AO48">
        <v>50</v>
      </c>
      <c r="AP48">
        <v>28.81</v>
      </c>
      <c r="AQ48">
        <v>24.01</v>
      </c>
      <c r="AR48">
        <v>0</v>
      </c>
      <c r="AS48">
        <v>100</v>
      </c>
      <c r="AT48">
        <v>0</v>
      </c>
    </row>
    <row r="49" spans="1:46">
      <c r="A49" t="s">
        <v>365</v>
      </c>
      <c r="G49" t="s">
        <v>91</v>
      </c>
      <c r="H49" s="73">
        <v>0.77</v>
      </c>
      <c r="I49" s="46">
        <v>0</v>
      </c>
      <c r="J49" s="46">
        <v>1.84</v>
      </c>
      <c r="K49" s="46">
        <v>92.67</v>
      </c>
      <c r="L49" s="46">
        <v>11.83</v>
      </c>
      <c r="M49" s="74">
        <v>0</v>
      </c>
      <c r="N49" s="73">
        <v>267.75</v>
      </c>
      <c r="O49" s="46">
        <v>325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0</v>
      </c>
      <c r="Y49">
        <v>0</v>
      </c>
      <c r="Z49">
        <v>75</v>
      </c>
      <c r="AA49">
        <v>6.07</v>
      </c>
      <c r="AB49">
        <v>0</v>
      </c>
      <c r="AC49">
        <v>100</v>
      </c>
      <c r="AD49">
        <v>0.77</v>
      </c>
      <c r="AE49">
        <v>0.96</v>
      </c>
      <c r="AF49">
        <v>1.84</v>
      </c>
      <c r="AG49">
        <v>4.8</v>
      </c>
      <c r="AH49">
        <v>8.16</v>
      </c>
      <c r="AI49">
        <v>267.75</v>
      </c>
      <c r="AJ49">
        <v>5.76</v>
      </c>
      <c r="AK49">
        <v>0</v>
      </c>
      <c r="AL49">
        <v>11.52</v>
      </c>
      <c r="AM49">
        <v>14.41</v>
      </c>
      <c r="AN49">
        <v>0</v>
      </c>
      <c r="AO49">
        <v>50</v>
      </c>
      <c r="AP49">
        <v>28.81</v>
      </c>
      <c r="AQ49">
        <v>24.01</v>
      </c>
      <c r="AR49">
        <v>0</v>
      </c>
      <c r="AS49">
        <v>100</v>
      </c>
      <c r="AT49">
        <v>0</v>
      </c>
    </row>
    <row r="50" spans="1:46">
      <c r="A50" t="s">
        <v>366</v>
      </c>
      <c r="G50" t="s">
        <v>92</v>
      </c>
      <c r="H50" s="73">
        <v>0.77</v>
      </c>
      <c r="I50" s="46">
        <v>0</v>
      </c>
      <c r="J50" s="46">
        <v>1.84</v>
      </c>
      <c r="K50" s="46">
        <v>92.67</v>
      </c>
      <c r="L50" s="46">
        <v>11.78</v>
      </c>
      <c r="M50" s="74">
        <v>0</v>
      </c>
      <c r="N50" s="73">
        <v>267.75</v>
      </c>
      <c r="O50" s="46">
        <v>325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0</v>
      </c>
      <c r="Y50">
        <v>0</v>
      </c>
      <c r="Z50">
        <v>75</v>
      </c>
      <c r="AA50">
        <v>6.02</v>
      </c>
      <c r="AB50">
        <v>0</v>
      </c>
      <c r="AC50">
        <v>100</v>
      </c>
      <c r="AD50">
        <v>0.77</v>
      </c>
      <c r="AE50">
        <v>0.96</v>
      </c>
      <c r="AF50">
        <v>1.84</v>
      </c>
      <c r="AG50">
        <v>4.8</v>
      </c>
      <c r="AH50">
        <v>8.16</v>
      </c>
      <c r="AI50">
        <v>267.75</v>
      </c>
      <c r="AJ50">
        <v>5.76</v>
      </c>
      <c r="AK50">
        <v>0</v>
      </c>
      <c r="AL50">
        <v>11.52</v>
      </c>
      <c r="AM50">
        <v>14.41</v>
      </c>
      <c r="AN50">
        <v>0</v>
      </c>
      <c r="AO50">
        <v>50</v>
      </c>
      <c r="AP50">
        <v>28.81</v>
      </c>
      <c r="AQ50">
        <v>24.01</v>
      </c>
      <c r="AR50">
        <v>0</v>
      </c>
      <c r="AS50">
        <v>100</v>
      </c>
      <c r="AT50">
        <v>0</v>
      </c>
    </row>
    <row r="51" spans="1:46">
      <c r="A51" t="s">
        <v>367</v>
      </c>
      <c r="G51" t="s">
        <v>93</v>
      </c>
      <c r="H51" s="73">
        <v>0.77</v>
      </c>
      <c r="I51" s="46">
        <v>0</v>
      </c>
      <c r="J51" s="46">
        <v>1.84</v>
      </c>
      <c r="K51" s="46">
        <v>92.67</v>
      </c>
      <c r="L51" s="46">
        <v>11.64</v>
      </c>
      <c r="M51" s="74">
        <v>0</v>
      </c>
      <c r="N51" s="73">
        <v>267.75</v>
      </c>
      <c r="O51" s="46">
        <v>325</v>
      </c>
      <c r="P51" s="46">
        <v>0</v>
      </c>
      <c r="Q51" s="46">
        <v>0</v>
      </c>
      <c r="R51" s="46">
        <v>0</v>
      </c>
      <c r="S51" s="74">
        <v>0</v>
      </c>
      <c r="W51">
        <v>0</v>
      </c>
      <c r="X51">
        <v>0</v>
      </c>
      <c r="Y51">
        <v>0</v>
      </c>
      <c r="Z51">
        <v>75</v>
      </c>
      <c r="AA51">
        <v>5.88</v>
      </c>
      <c r="AB51">
        <v>0</v>
      </c>
      <c r="AC51">
        <v>100</v>
      </c>
      <c r="AD51">
        <v>0.77</v>
      </c>
      <c r="AE51">
        <v>0.96</v>
      </c>
      <c r="AF51">
        <v>1.84</v>
      </c>
      <c r="AG51">
        <v>4.8</v>
      </c>
      <c r="AH51">
        <v>8.16</v>
      </c>
      <c r="AI51">
        <v>267.75</v>
      </c>
      <c r="AJ51">
        <v>5.76</v>
      </c>
      <c r="AK51">
        <v>0</v>
      </c>
      <c r="AL51">
        <v>11.52</v>
      </c>
      <c r="AM51">
        <v>14.41</v>
      </c>
      <c r="AN51">
        <v>0</v>
      </c>
      <c r="AO51">
        <v>50</v>
      </c>
      <c r="AP51">
        <v>28.81</v>
      </c>
      <c r="AQ51">
        <v>24.01</v>
      </c>
      <c r="AR51">
        <v>0</v>
      </c>
      <c r="AS51">
        <v>100</v>
      </c>
      <c r="AT51">
        <v>0</v>
      </c>
    </row>
    <row r="52" spans="1:46">
      <c r="A52" t="s">
        <v>368</v>
      </c>
      <c r="G52" t="s">
        <v>94</v>
      </c>
      <c r="H52" s="73">
        <v>0.77</v>
      </c>
      <c r="I52" s="46">
        <v>0</v>
      </c>
      <c r="J52" s="46">
        <v>1.84</v>
      </c>
      <c r="K52" s="46">
        <v>92.67</v>
      </c>
      <c r="L52" s="46">
        <v>11.42</v>
      </c>
      <c r="M52" s="74">
        <v>0</v>
      </c>
      <c r="N52" s="73">
        <v>267.75</v>
      </c>
      <c r="O52" s="46">
        <v>325</v>
      </c>
      <c r="P52" s="46">
        <v>0</v>
      </c>
      <c r="Q52" s="46">
        <v>0</v>
      </c>
      <c r="R52" s="46">
        <v>0</v>
      </c>
      <c r="S52" s="74">
        <v>0</v>
      </c>
      <c r="W52">
        <v>0</v>
      </c>
      <c r="X52">
        <v>0</v>
      </c>
      <c r="Y52">
        <v>0</v>
      </c>
      <c r="Z52">
        <v>75</v>
      </c>
      <c r="AA52">
        <v>5.66</v>
      </c>
      <c r="AB52">
        <v>0</v>
      </c>
      <c r="AC52">
        <v>100</v>
      </c>
      <c r="AD52">
        <v>0.77</v>
      </c>
      <c r="AE52">
        <v>0.96</v>
      </c>
      <c r="AF52">
        <v>1.84</v>
      </c>
      <c r="AG52">
        <v>4.8</v>
      </c>
      <c r="AH52">
        <v>8.16</v>
      </c>
      <c r="AI52">
        <v>267.75</v>
      </c>
      <c r="AJ52">
        <v>5.76</v>
      </c>
      <c r="AK52">
        <v>0</v>
      </c>
      <c r="AL52">
        <v>11.52</v>
      </c>
      <c r="AM52">
        <v>14.41</v>
      </c>
      <c r="AN52">
        <v>0</v>
      </c>
      <c r="AO52">
        <v>50</v>
      </c>
      <c r="AP52">
        <v>28.81</v>
      </c>
      <c r="AQ52">
        <v>24.01</v>
      </c>
      <c r="AR52">
        <v>0</v>
      </c>
      <c r="AS52">
        <v>100</v>
      </c>
      <c r="AT52">
        <v>0</v>
      </c>
    </row>
    <row r="53" spans="1:46">
      <c r="A53" t="s">
        <v>400</v>
      </c>
      <c r="G53" t="s">
        <v>95</v>
      </c>
      <c r="H53" s="73">
        <v>0.77</v>
      </c>
      <c r="I53" s="46">
        <v>0</v>
      </c>
      <c r="J53" s="46">
        <v>1.84</v>
      </c>
      <c r="K53" s="46">
        <v>92.67</v>
      </c>
      <c r="L53" s="46">
        <v>9.93</v>
      </c>
      <c r="M53" s="74">
        <v>0</v>
      </c>
      <c r="N53" s="73">
        <v>267.75</v>
      </c>
      <c r="O53" s="46">
        <v>325</v>
      </c>
      <c r="P53" s="46">
        <v>0</v>
      </c>
      <c r="Q53" s="46">
        <v>0</v>
      </c>
      <c r="R53" s="46">
        <v>0</v>
      </c>
      <c r="S53" s="74">
        <v>0</v>
      </c>
      <c r="W53">
        <v>0</v>
      </c>
      <c r="X53">
        <v>0</v>
      </c>
      <c r="Y53">
        <v>0</v>
      </c>
      <c r="Z53">
        <v>75</v>
      </c>
      <c r="AA53">
        <v>4.17</v>
      </c>
      <c r="AB53">
        <v>0</v>
      </c>
      <c r="AC53">
        <v>100</v>
      </c>
      <c r="AD53">
        <v>0.77</v>
      </c>
      <c r="AE53">
        <v>0.96</v>
      </c>
      <c r="AF53">
        <v>1.84</v>
      </c>
      <c r="AG53">
        <v>4.8</v>
      </c>
      <c r="AH53">
        <v>8.16</v>
      </c>
      <c r="AI53">
        <v>267.75</v>
      </c>
      <c r="AJ53">
        <v>5.76</v>
      </c>
      <c r="AK53">
        <v>0</v>
      </c>
      <c r="AL53">
        <v>11.52</v>
      </c>
      <c r="AM53">
        <v>14.41</v>
      </c>
      <c r="AN53">
        <v>0</v>
      </c>
      <c r="AO53">
        <v>50</v>
      </c>
      <c r="AP53">
        <v>28.81</v>
      </c>
      <c r="AQ53">
        <v>24.01</v>
      </c>
      <c r="AR53">
        <v>0</v>
      </c>
      <c r="AS53">
        <v>100</v>
      </c>
      <c r="AT53">
        <v>0</v>
      </c>
    </row>
    <row r="54" spans="1:46">
      <c r="A54" t="s">
        <v>399</v>
      </c>
      <c r="G54" t="s">
        <v>96</v>
      </c>
      <c r="H54" s="73">
        <v>0.77</v>
      </c>
      <c r="I54" s="46">
        <v>0</v>
      </c>
      <c r="J54" s="46">
        <v>1.84</v>
      </c>
      <c r="K54" s="46">
        <v>92.67</v>
      </c>
      <c r="L54" s="46">
        <v>9.0799999999999983</v>
      </c>
      <c r="M54" s="74">
        <v>0</v>
      </c>
      <c r="N54" s="73">
        <v>267.75</v>
      </c>
      <c r="O54" s="46">
        <v>325</v>
      </c>
      <c r="P54" s="46">
        <v>0</v>
      </c>
      <c r="Q54" s="46">
        <v>0</v>
      </c>
      <c r="R54" s="46">
        <v>0</v>
      </c>
      <c r="S54" s="74">
        <v>0</v>
      </c>
      <c r="W54">
        <v>0</v>
      </c>
      <c r="X54">
        <v>0</v>
      </c>
      <c r="Y54">
        <v>0</v>
      </c>
      <c r="Z54">
        <v>75</v>
      </c>
      <c r="AA54">
        <v>3.32</v>
      </c>
      <c r="AB54">
        <v>0</v>
      </c>
      <c r="AC54">
        <v>100</v>
      </c>
      <c r="AD54">
        <v>0.77</v>
      </c>
      <c r="AE54">
        <v>0.96</v>
      </c>
      <c r="AF54">
        <v>1.84</v>
      </c>
      <c r="AG54">
        <v>4.8</v>
      </c>
      <c r="AH54">
        <v>8.16</v>
      </c>
      <c r="AI54">
        <v>267.75</v>
      </c>
      <c r="AJ54">
        <v>5.76</v>
      </c>
      <c r="AK54">
        <v>0</v>
      </c>
      <c r="AL54">
        <v>11.52</v>
      </c>
      <c r="AM54">
        <v>14.41</v>
      </c>
      <c r="AN54">
        <v>0</v>
      </c>
      <c r="AO54">
        <v>50</v>
      </c>
      <c r="AP54">
        <v>28.81</v>
      </c>
      <c r="AQ54">
        <v>24.01</v>
      </c>
      <c r="AR54">
        <v>0</v>
      </c>
      <c r="AS54">
        <v>100</v>
      </c>
      <c r="AT54">
        <v>0</v>
      </c>
    </row>
    <row r="55" spans="1:46">
      <c r="A55" t="s">
        <v>401</v>
      </c>
      <c r="G55" t="s">
        <v>97</v>
      </c>
      <c r="H55" s="73">
        <v>0.77</v>
      </c>
      <c r="I55" s="46">
        <v>0</v>
      </c>
      <c r="J55" s="46">
        <v>1.84</v>
      </c>
      <c r="K55" s="46">
        <v>92.67</v>
      </c>
      <c r="L55" s="46">
        <v>9.7399999999999984</v>
      </c>
      <c r="M55" s="74">
        <v>0</v>
      </c>
      <c r="N55" s="73">
        <v>267.75</v>
      </c>
      <c r="O55" s="46">
        <v>325</v>
      </c>
      <c r="P55" s="46">
        <v>0</v>
      </c>
      <c r="Q55" s="46">
        <v>0</v>
      </c>
      <c r="R55" s="46">
        <v>0</v>
      </c>
      <c r="S55" s="74">
        <v>0</v>
      </c>
      <c r="W55">
        <v>0</v>
      </c>
      <c r="X55">
        <v>0</v>
      </c>
      <c r="Y55">
        <v>0</v>
      </c>
      <c r="Z55">
        <v>75</v>
      </c>
      <c r="AA55">
        <v>3.98</v>
      </c>
      <c r="AB55">
        <v>0</v>
      </c>
      <c r="AC55">
        <v>100</v>
      </c>
      <c r="AD55">
        <v>0.77</v>
      </c>
      <c r="AE55">
        <v>0.96</v>
      </c>
      <c r="AF55">
        <v>1.84</v>
      </c>
      <c r="AG55">
        <v>4.8</v>
      </c>
      <c r="AH55">
        <v>8.16</v>
      </c>
      <c r="AI55">
        <v>267.75</v>
      </c>
      <c r="AJ55">
        <v>5.76</v>
      </c>
      <c r="AK55">
        <v>0</v>
      </c>
      <c r="AL55">
        <v>11.52</v>
      </c>
      <c r="AM55">
        <v>14.41</v>
      </c>
      <c r="AN55">
        <v>0</v>
      </c>
      <c r="AO55">
        <v>50</v>
      </c>
      <c r="AP55">
        <v>28.81</v>
      </c>
      <c r="AQ55">
        <v>24.01</v>
      </c>
      <c r="AR55">
        <v>0</v>
      </c>
      <c r="AS55">
        <v>100</v>
      </c>
      <c r="AT55">
        <v>0</v>
      </c>
    </row>
    <row r="56" spans="1:46">
      <c r="A56" t="s">
        <v>401</v>
      </c>
      <c r="G56" t="s">
        <v>98</v>
      </c>
      <c r="H56" s="73">
        <v>0.77</v>
      </c>
      <c r="I56" s="46">
        <v>0</v>
      </c>
      <c r="J56" s="46">
        <v>1.84</v>
      </c>
      <c r="K56" s="46">
        <v>92.67</v>
      </c>
      <c r="L56" s="46">
        <v>10.77</v>
      </c>
      <c r="M56" s="74">
        <v>0</v>
      </c>
      <c r="N56" s="73">
        <v>267.75</v>
      </c>
      <c r="O56" s="46">
        <v>325</v>
      </c>
      <c r="P56" s="46">
        <v>0</v>
      </c>
      <c r="Q56" s="46">
        <v>0</v>
      </c>
      <c r="R56" s="46">
        <v>0</v>
      </c>
      <c r="S56" s="74">
        <v>0</v>
      </c>
      <c r="W56">
        <v>0</v>
      </c>
      <c r="X56">
        <v>0</v>
      </c>
      <c r="Y56">
        <v>0</v>
      </c>
      <c r="Z56">
        <v>75</v>
      </c>
      <c r="AA56">
        <v>5.01</v>
      </c>
      <c r="AB56">
        <v>0</v>
      </c>
      <c r="AC56">
        <v>100</v>
      </c>
      <c r="AD56">
        <v>0.77</v>
      </c>
      <c r="AE56">
        <v>0.96</v>
      </c>
      <c r="AF56">
        <v>1.84</v>
      </c>
      <c r="AG56">
        <v>4.8</v>
      </c>
      <c r="AH56">
        <v>8.16</v>
      </c>
      <c r="AI56">
        <v>267.75</v>
      </c>
      <c r="AJ56">
        <v>5.76</v>
      </c>
      <c r="AK56">
        <v>0</v>
      </c>
      <c r="AL56">
        <v>11.52</v>
      </c>
      <c r="AM56">
        <v>14.41</v>
      </c>
      <c r="AN56">
        <v>0</v>
      </c>
      <c r="AO56">
        <v>50</v>
      </c>
      <c r="AP56">
        <v>28.81</v>
      </c>
      <c r="AQ56">
        <v>24.01</v>
      </c>
      <c r="AR56">
        <v>0</v>
      </c>
      <c r="AS56">
        <v>100</v>
      </c>
      <c r="AT56">
        <v>0</v>
      </c>
    </row>
    <row r="57" spans="1:46">
      <c r="G57" t="s">
        <v>99</v>
      </c>
      <c r="H57" s="73">
        <v>0.77</v>
      </c>
      <c r="I57" s="46">
        <v>0</v>
      </c>
      <c r="J57" s="46">
        <v>1.84</v>
      </c>
      <c r="K57" s="46">
        <v>92.67</v>
      </c>
      <c r="L57" s="46">
        <v>11.46</v>
      </c>
      <c r="M57" s="74">
        <v>0</v>
      </c>
      <c r="N57" s="73">
        <v>267.75</v>
      </c>
      <c r="O57" s="46">
        <v>325</v>
      </c>
      <c r="P57" s="46">
        <v>0</v>
      </c>
      <c r="Q57" s="46">
        <v>0</v>
      </c>
      <c r="R57" s="46">
        <v>0</v>
      </c>
      <c r="S57" s="74">
        <v>0</v>
      </c>
      <c r="W57">
        <v>0</v>
      </c>
      <c r="X57">
        <v>0</v>
      </c>
      <c r="Y57">
        <v>0</v>
      </c>
      <c r="Z57">
        <v>75</v>
      </c>
      <c r="AA57">
        <v>5.7</v>
      </c>
      <c r="AB57">
        <v>0</v>
      </c>
      <c r="AC57">
        <v>100</v>
      </c>
      <c r="AD57">
        <v>0.77</v>
      </c>
      <c r="AE57">
        <v>0.96</v>
      </c>
      <c r="AF57">
        <v>1.84</v>
      </c>
      <c r="AG57">
        <v>4.8</v>
      </c>
      <c r="AH57">
        <v>8.16</v>
      </c>
      <c r="AI57">
        <v>267.75</v>
      </c>
      <c r="AJ57">
        <v>5.76</v>
      </c>
      <c r="AK57">
        <v>0</v>
      </c>
      <c r="AL57">
        <v>11.52</v>
      </c>
      <c r="AM57">
        <v>14.41</v>
      </c>
      <c r="AN57">
        <v>0</v>
      </c>
      <c r="AO57">
        <v>50</v>
      </c>
      <c r="AP57">
        <v>28.81</v>
      </c>
      <c r="AQ57">
        <v>24.01</v>
      </c>
      <c r="AR57">
        <v>0</v>
      </c>
      <c r="AS57">
        <v>100</v>
      </c>
      <c r="AT57">
        <v>0</v>
      </c>
    </row>
    <row r="58" spans="1:46">
      <c r="G58" t="s">
        <v>100</v>
      </c>
      <c r="H58" s="73">
        <v>0.77</v>
      </c>
      <c r="I58" s="46">
        <v>0</v>
      </c>
      <c r="J58" s="46">
        <v>1.84</v>
      </c>
      <c r="K58" s="46">
        <v>92.67</v>
      </c>
      <c r="L58" s="46">
        <v>10.52</v>
      </c>
      <c r="M58" s="74">
        <v>0</v>
      </c>
      <c r="N58" s="73">
        <v>267.75</v>
      </c>
      <c r="O58" s="46">
        <v>325</v>
      </c>
      <c r="P58" s="46">
        <v>0</v>
      </c>
      <c r="Q58" s="46">
        <v>0</v>
      </c>
      <c r="R58" s="46">
        <v>0</v>
      </c>
      <c r="S58" s="74">
        <v>0</v>
      </c>
      <c r="W58">
        <v>0</v>
      </c>
      <c r="X58">
        <v>0</v>
      </c>
      <c r="Y58">
        <v>0</v>
      </c>
      <c r="Z58">
        <v>75</v>
      </c>
      <c r="AA58">
        <v>4.76</v>
      </c>
      <c r="AB58">
        <v>0</v>
      </c>
      <c r="AC58">
        <v>100</v>
      </c>
      <c r="AD58">
        <v>0.77</v>
      </c>
      <c r="AE58">
        <v>0.96</v>
      </c>
      <c r="AF58">
        <v>1.84</v>
      </c>
      <c r="AG58">
        <v>4.8</v>
      </c>
      <c r="AH58">
        <v>8.16</v>
      </c>
      <c r="AI58">
        <v>267.75</v>
      </c>
      <c r="AJ58">
        <v>5.76</v>
      </c>
      <c r="AK58">
        <v>0</v>
      </c>
      <c r="AL58">
        <v>11.52</v>
      </c>
      <c r="AM58">
        <v>14.41</v>
      </c>
      <c r="AN58">
        <v>0</v>
      </c>
      <c r="AO58">
        <v>50</v>
      </c>
      <c r="AP58">
        <v>28.81</v>
      </c>
      <c r="AQ58">
        <v>24.01</v>
      </c>
      <c r="AR58">
        <v>0</v>
      </c>
      <c r="AS58">
        <v>100</v>
      </c>
      <c r="AT58">
        <v>0</v>
      </c>
    </row>
    <row r="59" spans="1:46">
      <c r="G59" t="s">
        <v>101</v>
      </c>
      <c r="H59" s="73">
        <v>0.77</v>
      </c>
      <c r="I59" s="46">
        <v>0</v>
      </c>
      <c r="J59" s="46">
        <v>1.84</v>
      </c>
      <c r="K59" s="46">
        <v>92.67</v>
      </c>
      <c r="L59" s="46">
        <v>9.620000000000001</v>
      </c>
      <c r="M59" s="74">
        <v>0</v>
      </c>
      <c r="N59" s="73">
        <v>267.75</v>
      </c>
      <c r="O59" s="46">
        <v>325</v>
      </c>
      <c r="P59" s="46">
        <v>0</v>
      </c>
      <c r="Q59" s="46">
        <v>0</v>
      </c>
      <c r="R59" s="46">
        <v>0</v>
      </c>
      <c r="S59" s="74">
        <v>0</v>
      </c>
      <c r="W59">
        <v>0</v>
      </c>
      <c r="X59">
        <v>0</v>
      </c>
      <c r="Y59">
        <v>0</v>
      </c>
      <c r="Z59">
        <v>75</v>
      </c>
      <c r="AA59">
        <v>3.86</v>
      </c>
      <c r="AB59">
        <v>0</v>
      </c>
      <c r="AC59">
        <v>100</v>
      </c>
      <c r="AD59">
        <v>0.77</v>
      </c>
      <c r="AE59">
        <v>0.96</v>
      </c>
      <c r="AF59">
        <v>1.84</v>
      </c>
      <c r="AG59">
        <v>4.8</v>
      </c>
      <c r="AH59">
        <v>8.16</v>
      </c>
      <c r="AI59">
        <v>267.75</v>
      </c>
      <c r="AJ59">
        <v>5.76</v>
      </c>
      <c r="AK59">
        <v>0</v>
      </c>
      <c r="AL59">
        <v>11.52</v>
      </c>
      <c r="AM59">
        <v>14.41</v>
      </c>
      <c r="AN59">
        <v>0</v>
      </c>
      <c r="AO59">
        <v>50</v>
      </c>
      <c r="AP59">
        <v>28.81</v>
      </c>
      <c r="AQ59">
        <v>24.01</v>
      </c>
      <c r="AR59">
        <v>0</v>
      </c>
      <c r="AS59">
        <v>100</v>
      </c>
      <c r="AT59">
        <v>0</v>
      </c>
    </row>
    <row r="60" spans="1:46">
      <c r="G60" t="s">
        <v>102</v>
      </c>
      <c r="H60" s="73">
        <v>0.77</v>
      </c>
      <c r="I60" s="46">
        <v>0</v>
      </c>
      <c r="J60" s="46">
        <v>1.84</v>
      </c>
      <c r="K60" s="46">
        <v>92.67</v>
      </c>
      <c r="L60" s="46">
        <v>10.039999999999999</v>
      </c>
      <c r="M60" s="74">
        <v>0</v>
      </c>
      <c r="N60" s="73">
        <v>267.75</v>
      </c>
      <c r="O60" s="46">
        <v>325</v>
      </c>
      <c r="P60" s="46">
        <v>0</v>
      </c>
      <c r="Q60" s="46">
        <v>0</v>
      </c>
      <c r="R60" s="46">
        <v>0</v>
      </c>
      <c r="S60" s="74">
        <v>0</v>
      </c>
      <c r="W60">
        <v>0</v>
      </c>
      <c r="X60">
        <v>0</v>
      </c>
      <c r="Y60">
        <v>0</v>
      </c>
      <c r="Z60">
        <v>75</v>
      </c>
      <c r="AA60">
        <v>4.28</v>
      </c>
      <c r="AB60">
        <v>0</v>
      </c>
      <c r="AC60">
        <v>100</v>
      </c>
      <c r="AD60">
        <v>0.77</v>
      </c>
      <c r="AE60">
        <v>0.96</v>
      </c>
      <c r="AF60">
        <v>1.84</v>
      </c>
      <c r="AG60">
        <v>4.8</v>
      </c>
      <c r="AH60">
        <v>8.16</v>
      </c>
      <c r="AI60">
        <v>267.75</v>
      </c>
      <c r="AJ60">
        <v>5.76</v>
      </c>
      <c r="AK60">
        <v>0</v>
      </c>
      <c r="AL60">
        <v>11.52</v>
      </c>
      <c r="AM60">
        <v>14.41</v>
      </c>
      <c r="AN60">
        <v>0</v>
      </c>
      <c r="AO60">
        <v>50</v>
      </c>
      <c r="AP60">
        <v>28.81</v>
      </c>
      <c r="AQ60">
        <v>24.01</v>
      </c>
      <c r="AR60">
        <v>0</v>
      </c>
      <c r="AS60">
        <v>100</v>
      </c>
      <c r="AT60">
        <v>0</v>
      </c>
    </row>
    <row r="61" spans="1:46">
      <c r="G61" t="s">
        <v>103</v>
      </c>
      <c r="H61" s="73">
        <v>0.77</v>
      </c>
      <c r="I61" s="46">
        <v>0</v>
      </c>
      <c r="J61" s="46">
        <v>1.84</v>
      </c>
      <c r="K61" s="46">
        <v>92.67</v>
      </c>
      <c r="L61" s="46">
        <v>10.29</v>
      </c>
      <c r="M61" s="74">
        <v>0</v>
      </c>
      <c r="N61" s="73">
        <v>267.75</v>
      </c>
      <c r="O61" s="46">
        <v>325</v>
      </c>
      <c r="P61" s="46">
        <v>0</v>
      </c>
      <c r="Q61" s="46">
        <v>0</v>
      </c>
      <c r="R61" s="46">
        <v>0</v>
      </c>
      <c r="S61" s="74">
        <v>0</v>
      </c>
      <c r="W61">
        <v>0</v>
      </c>
      <c r="X61">
        <v>0</v>
      </c>
      <c r="Y61">
        <v>0</v>
      </c>
      <c r="Z61">
        <v>75</v>
      </c>
      <c r="AA61">
        <v>4.53</v>
      </c>
      <c r="AB61">
        <v>0</v>
      </c>
      <c r="AC61">
        <v>100</v>
      </c>
      <c r="AD61">
        <v>0.77</v>
      </c>
      <c r="AE61">
        <v>0.96</v>
      </c>
      <c r="AF61">
        <v>1.84</v>
      </c>
      <c r="AG61">
        <v>4.8</v>
      </c>
      <c r="AH61">
        <v>8.16</v>
      </c>
      <c r="AI61">
        <v>267.75</v>
      </c>
      <c r="AJ61">
        <v>5.76</v>
      </c>
      <c r="AK61">
        <v>0</v>
      </c>
      <c r="AL61">
        <v>11.52</v>
      </c>
      <c r="AM61">
        <v>14.41</v>
      </c>
      <c r="AN61">
        <v>0</v>
      </c>
      <c r="AO61">
        <v>50</v>
      </c>
      <c r="AP61">
        <v>28.81</v>
      </c>
      <c r="AQ61">
        <v>24.01</v>
      </c>
      <c r="AR61">
        <v>0</v>
      </c>
      <c r="AS61">
        <v>100</v>
      </c>
      <c r="AT61">
        <v>0</v>
      </c>
    </row>
    <row r="62" spans="1:46">
      <c r="G62" t="s">
        <v>104</v>
      </c>
      <c r="H62" s="73">
        <v>0.77</v>
      </c>
      <c r="I62" s="46">
        <v>0</v>
      </c>
      <c r="J62" s="46">
        <v>1.84</v>
      </c>
      <c r="K62" s="46">
        <v>92.67</v>
      </c>
      <c r="L62" s="46">
        <v>9.76</v>
      </c>
      <c r="M62" s="74">
        <v>0</v>
      </c>
      <c r="N62" s="73">
        <v>267.75</v>
      </c>
      <c r="O62" s="46">
        <v>325</v>
      </c>
      <c r="P62" s="46">
        <v>0</v>
      </c>
      <c r="Q62" s="46">
        <v>0</v>
      </c>
      <c r="R62" s="46">
        <v>0</v>
      </c>
      <c r="S62" s="74">
        <v>0</v>
      </c>
      <c r="W62">
        <v>0</v>
      </c>
      <c r="X62">
        <v>0</v>
      </c>
      <c r="Y62">
        <v>0</v>
      </c>
      <c r="Z62">
        <v>75</v>
      </c>
      <c r="AA62">
        <v>4</v>
      </c>
      <c r="AB62">
        <v>0</v>
      </c>
      <c r="AC62">
        <v>100</v>
      </c>
      <c r="AD62">
        <v>0.77</v>
      </c>
      <c r="AE62">
        <v>0.96</v>
      </c>
      <c r="AF62">
        <v>1.84</v>
      </c>
      <c r="AG62">
        <v>4.8</v>
      </c>
      <c r="AH62">
        <v>8.16</v>
      </c>
      <c r="AI62">
        <v>267.75</v>
      </c>
      <c r="AJ62">
        <v>5.76</v>
      </c>
      <c r="AK62">
        <v>0</v>
      </c>
      <c r="AL62">
        <v>11.52</v>
      </c>
      <c r="AM62">
        <v>14.41</v>
      </c>
      <c r="AN62">
        <v>0</v>
      </c>
      <c r="AO62">
        <v>50</v>
      </c>
      <c r="AP62">
        <v>28.81</v>
      </c>
      <c r="AQ62">
        <v>24.01</v>
      </c>
      <c r="AR62">
        <v>0</v>
      </c>
      <c r="AS62">
        <v>100</v>
      </c>
      <c r="AT62">
        <v>0</v>
      </c>
    </row>
    <row r="63" spans="1:46">
      <c r="G63" t="s">
        <v>105</v>
      </c>
      <c r="H63" s="73">
        <v>0.62</v>
      </c>
      <c r="I63" s="46">
        <v>0</v>
      </c>
      <c r="J63" s="46">
        <v>1.84</v>
      </c>
      <c r="K63" s="46">
        <v>92.67</v>
      </c>
      <c r="L63" s="46">
        <v>9.2800000000000011</v>
      </c>
      <c r="M63" s="74">
        <v>0</v>
      </c>
      <c r="N63" s="73">
        <v>267.75</v>
      </c>
      <c r="O63" s="46">
        <v>325</v>
      </c>
      <c r="P63" s="46">
        <v>0</v>
      </c>
      <c r="Q63" s="46">
        <v>0</v>
      </c>
      <c r="R63" s="46">
        <v>0</v>
      </c>
      <c r="S63" s="74">
        <v>0</v>
      </c>
      <c r="W63">
        <v>0</v>
      </c>
      <c r="X63">
        <v>0</v>
      </c>
      <c r="Y63">
        <v>0</v>
      </c>
      <c r="Z63">
        <v>75</v>
      </c>
      <c r="AA63">
        <v>3.52</v>
      </c>
      <c r="AB63">
        <v>0</v>
      </c>
      <c r="AC63">
        <v>100</v>
      </c>
      <c r="AD63">
        <v>0.62</v>
      </c>
      <c r="AE63">
        <v>0.96</v>
      </c>
      <c r="AF63">
        <v>1.84</v>
      </c>
      <c r="AG63">
        <v>4.8</v>
      </c>
      <c r="AH63">
        <v>8.16</v>
      </c>
      <c r="AI63">
        <v>267.75</v>
      </c>
      <c r="AJ63">
        <v>5.76</v>
      </c>
      <c r="AK63">
        <v>0</v>
      </c>
      <c r="AL63">
        <v>11.52</v>
      </c>
      <c r="AM63">
        <v>14.41</v>
      </c>
      <c r="AN63">
        <v>0</v>
      </c>
      <c r="AO63">
        <v>50</v>
      </c>
      <c r="AP63">
        <v>28.81</v>
      </c>
      <c r="AQ63">
        <v>24.01</v>
      </c>
      <c r="AR63">
        <v>0</v>
      </c>
      <c r="AS63">
        <v>100</v>
      </c>
      <c r="AT63">
        <v>0</v>
      </c>
    </row>
    <row r="64" spans="1:46">
      <c r="G64" t="s">
        <v>106</v>
      </c>
      <c r="H64" s="73">
        <v>0.62</v>
      </c>
      <c r="I64" s="46">
        <v>0</v>
      </c>
      <c r="J64" s="46">
        <v>1.84</v>
      </c>
      <c r="K64" s="46">
        <v>92.67</v>
      </c>
      <c r="L64" s="46">
        <v>9.120000000000001</v>
      </c>
      <c r="M64" s="74">
        <v>0</v>
      </c>
      <c r="N64" s="73">
        <v>267.75</v>
      </c>
      <c r="O64" s="46">
        <v>325</v>
      </c>
      <c r="P64" s="46">
        <v>0</v>
      </c>
      <c r="Q64" s="46">
        <v>0</v>
      </c>
      <c r="R64" s="46">
        <v>0</v>
      </c>
      <c r="S64" s="74">
        <v>0</v>
      </c>
      <c r="W64">
        <v>0</v>
      </c>
      <c r="X64">
        <v>0</v>
      </c>
      <c r="Y64">
        <v>0</v>
      </c>
      <c r="Z64">
        <v>75</v>
      </c>
      <c r="AA64">
        <v>3.36</v>
      </c>
      <c r="AB64">
        <v>0</v>
      </c>
      <c r="AC64">
        <v>100</v>
      </c>
      <c r="AD64">
        <v>0.62</v>
      </c>
      <c r="AE64">
        <v>0.96</v>
      </c>
      <c r="AF64">
        <v>1.84</v>
      </c>
      <c r="AG64">
        <v>4.8</v>
      </c>
      <c r="AH64">
        <v>8.16</v>
      </c>
      <c r="AI64">
        <v>267.75</v>
      </c>
      <c r="AJ64">
        <v>5.76</v>
      </c>
      <c r="AK64">
        <v>0</v>
      </c>
      <c r="AL64">
        <v>11.52</v>
      </c>
      <c r="AM64">
        <v>14.41</v>
      </c>
      <c r="AN64">
        <v>0</v>
      </c>
      <c r="AO64">
        <v>50</v>
      </c>
      <c r="AP64">
        <v>28.81</v>
      </c>
      <c r="AQ64">
        <v>24.01</v>
      </c>
      <c r="AR64">
        <v>0</v>
      </c>
      <c r="AS64">
        <v>100</v>
      </c>
      <c r="AT64">
        <v>0</v>
      </c>
    </row>
    <row r="65" spans="7:46">
      <c r="G65" t="s">
        <v>107</v>
      </c>
      <c r="H65" s="73">
        <v>0.62</v>
      </c>
      <c r="I65" s="46">
        <v>0</v>
      </c>
      <c r="J65" s="46">
        <v>1.84</v>
      </c>
      <c r="K65" s="46">
        <v>92.67</v>
      </c>
      <c r="L65" s="46">
        <v>8.73</v>
      </c>
      <c r="M65" s="74">
        <v>0</v>
      </c>
      <c r="N65" s="73">
        <v>267.75</v>
      </c>
      <c r="O65" s="46">
        <v>325</v>
      </c>
      <c r="P65" s="46">
        <v>0</v>
      </c>
      <c r="Q65" s="46">
        <v>0</v>
      </c>
      <c r="R65" s="46">
        <v>0</v>
      </c>
      <c r="S65" s="74">
        <v>0</v>
      </c>
      <c r="W65">
        <v>0</v>
      </c>
      <c r="X65">
        <v>0</v>
      </c>
      <c r="Y65">
        <v>0</v>
      </c>
      <c r="Z65">
        <v>75</v>
      </c>
      <c r="AA65">
        <v>2.97</v>
      </c>
      <c r="AB65">
        <v>0</v>
      </c>
      <c r="AC65">
        <v>100</v>
      </c>
      <c r="AD65">
        <v>0.62</v>
      </c>
      <c r="AE65">
        <v>0.96</v>
      </c>
      <c r="AF65">
        <v>1.84</v>
      </c>
      <c r="AG65">
        <v>4.8</v>
      </c>
      <c r="AH65">
        <v>8.16</v>
      </c>
      <c r="AI65">
        <v>267.75</v>
      </c>
      <c r="AJ65">
        <v>5.76</v>
      </c>
      <c r="AK65">
        <v>0</v>
      </c>
      <c r="AL65">
        <v>11.52</v>
      </c>
      <c r="AM65">
        <v>14.41</v>
      </c>
      <c r="AN65">
        <v>0</v>
      </c>
      <c r="AO65">
        <v>50</v>
      </c>
      <c r="AP65">
        <v>28.81</v>
      </c>
      <c r="AQ65">
        <v>24.01</v>
      </c>
      <c r="AR65">
        <v>0</v>
      </c>
      <c r="AS65">
        <v>100</v>
      </c>
      <c r="AT65">
        <v>0</v>
      </c>
    </row>
    <row r="66" spans="7:46">
      <c r="G66" t="s">
        <v>108</v>
      </c>
      <c r="H66" s="73">
        <v>0.62</v>
      </c>
      <c r="I66" s="46">
        <v>0</v>
      </c>
      <c r="J66" s="46">
        <v>1.84</v>
      </c>
      <c r="K66" s="46">
        <v>86.05</v>
      </c>
      <c r="L66" s="46">
        <v>8.19</v>
      </c>
      <c r="M66" s="74">
        <v>0</v>
      </c>
      <c r="N66" s="73">
        <v>267.75</v>
      </c>
      <c r="O66" s="46">
        <v>325</v>
      </c>
      <c r="P66" s="46">
        <v>0</v>
      </c>
      <c r="Q66" s="46">
        <v>0</v>
      </c>
      <c r="R66" s="46">
        <v>0</v>
      </c>
      <c r="S66" s="74">
        <v>0</v>
      </c>
      <c r="W66">
        <v>0</v>
      </c>
      <c r="X66">
        <v>0</v>
      </c>
      <c r="Y66">
        <v>0</v>
      </c>
      <c r="Z66">
        <v>75</v>
      </c>
      <c r="AA66">
        <v>2.4300000000000002</v>
      </c>
      <c r="AB66">
        <v>0</v>
      </c>
      <c r="AC66">
        <v>100</v>
      </c>
      <c r="AD66">
        <v>0.62</v>
      </c>
      <c r="AE66">
        <v>0.96</v>
      </c>
      <c r="AF66">
        <v>1.84</v>
      </c>
      <c r="AG66">
        <v>4.8</v>
      </c>
      <c r="AH66">
        <v>8.16</v>
      </c>
      <c r="AI66">
        <v>267.75</v>
      </c>
      <c r="AJ66">
        <v>5.76</v>
      </c>
      <c r="AK66">
        <v>0</v>
      </c>
      <c r="AL66">
        <v>11.52</v>
      </c>
      <c r="AM66">
        <v>14.41</v>
      </c>
      <c r="AN66">
        <v>0</v>
      </c>
      <c r="AO66">
        <v>50</v>
      </c>
      <c r="AP66">
        <v>26.03</v>
      </c>
      <c r="AQ66">
        <v>20.170000000000002</v>
      </c>
      <c r="AR66">
        <v>0</v>
      </c>
      <c r="AS66">
        <v>100</v>
      </c>
      <c r="AT66">
        <v>0</v>
      </c>
    </row>
    <row r="67" spans="7:46">
      <c r="G67" t="s">
        <v>109</v>
      </c>
      <c r="H67" s="73">
        <v>0.48</v>
      </c>
      <c r="I67" s="46">
        <v>0</v>
      </c>
      <c r="J67" s="46">
        <v>1.84</v>
      </c>
      <c r="K67" s="46">
        <v>76.919999999999987</v>
      </c>
      <c r="L67" s="46">
        <v>7.6899999999999995</v>
      </c>
      <c r="M67" s="74">
        <v>0</v>
      </c>
      <c r="N67" s="73">
        <v>267.75</v>
      </c>
      <c r="O67" s="46">
        <v>325</v>
      </c>
      <c r="P67" s="46">
        <v>0</v>
      </c>
      <c r="Q67" s="46">
        <v>0</v>
      </c>
      <c r="R67" s="46">
        <v>0</v>
      </c>
      <c r="S67" s="74">
        <v>0</v>
      </c>
      <c r="W67">
        <v>0</v>
      </c>
      <c r="X67">
        <v>0</v>
      </c>
      <c r="Y67">
        <v>0</v>
      </c>
      <c r="Z67">
        <v>75</v>
      </c>
      <c r="AA67">
        <v>1.93</v>
      </c>
      <c r="AB67">
        <v>0</v>
      </c>
      <c r="AC67">
        <v>100</v>
      </c>
      <c r="AD67">
        <v>0.48</v>
      </c>
      <c r="AE67">
        <v>0.96</v>
      </c>
      <c r="AF67">
        <v>1.84</v>
      </c>
      <c r="AG67">
        <v>4.8</v>
      </c>
      <c r="AH67">
        <v>8.16</v>
      </c>
      <c r="AI67">
        <v>267.75</v>
      </c>
      <c r="AJ67">
        <v>5.76</v>
      </c>
      <c r="AK67">
        <v>0</v>
      </c>
      <c r="AL67">
        <v>11.52</v>
      </c>
      <c r="AM67">
        <v>14.41</v>
      </c>
      <c r="AN67">
        <v>0</v>
      </c>
      <c r="AO67">
        <v>50</v>
      </c>
      <c r="AP67">
        <v>20.74</v>
      </c>
      <c r="AQ67">
        <v>16.329999999999998</v>
      </c>
      <c r="AR67">
        <v>0</v>
      </c>
      <c r="AS67">
        <v>100</v>
      </c>
      <c r="AT67">
        <v>0</v>
      </c>
    </row>
    <row r="68" spans="7:46">
      <c r="G68" t="s">
        <v>110</v>
      </c>
      <c r="H68" s="73">
        <v>0.48</v>
      </c>
      <c r="I68" s="46">
        <v>0</v>
      </c>
      <c r="J68" s="46">
        <v>1.84</v>
      </c>
      <c r="K68" s="46">
        <v>68.859999999999985</v>
      </c>
      <c r="L68" s="46">
        <v>7.22</v>
      </c>
      <c r="M68" s="74">
        <v>0</v>
      </c>
      <c r="N68" s="73">
        <v>267.75</v>
      </c>
      <c r="O68" s="46">
        <v>325</v>
      </c>
      <c r="P68" s="46">
        <v>0</v>
      </c>
      <c r="Q68" s="46">
        <v>0</v>
      </c>
      <c r="R68" s="46">
        <v>0</v>
      </c>
      <c r="S68" s="74">
        <v>0</v>
      </c>
      <c r="W68">
        <v>0</v>
      </c>
      <c r="X68">
        <v>0</v>
      </c>
      <c r="Y68">
        <v>0</v>
      </c>
      <c r="Z68">
        <v>75</v>
      </c>
      <c r="AA68">
        <v>1.46</v>
      </c>
      <c r="AB68">
        <v>0</v>
      </c>
      <c r="AC68">
        <v>100</v>
      </c>
      <c r="AD68">
        <v>0.48</v>
      </c>
      <c r="AE68">
        <v>0.96</v>
      </c>
      <c r="AF68">
        <v>1.84</v>
      </c>
      <c r="AG68">
        <v>4.8</v>
      </c>
      <c r="AH68">
        <v>8.16</v>
      </c>
      <c r="AI68">
        <v>267.75</v>
      </c>
      <c r="AJ68">
        <v>5.76</v>
      </c>
      <c r="AK68">
        <v>0</v>
      </c>
      <c r="AL68">
        <v>11.52</v>
      </c>
      <c r="AM68">
        <v>14.41</v>
      </c>
      <c r="AN68">
        <v>0</v>
      </c>
      <c r="AO68">
        <v>50</v>
      </c>
      <c r="AP68">
        <v>16.52</v>
      </c>
      <c r="AQ68">
        <v>12.49</v>
      </c>
      <c r="AR68">
        <v>0</v>
      </c>
      <c r="AS68">
        <v>100</v>
      </c>
      <c r="AT68">
        <v>0</v>
      </c>
    </row>
    <row r="69" spans="7:46">
      <c r="G69" t="s">
        <v>111</v>
      </c>
      <c r="H69" s="73">
        <v>0.48</v>
      </c>
      <c r="I69" s="46">
        <v>0</v>
      </c>
      <c r="J69" s="46">
        <v>1.84</v>
      </c>
      <c r="K69" s="46">
        <v>39.849999999999994</v>
      </c>
      <c r="L69" s="46">
        <v>6.99</v>
      </c>
      <c r="M69" s="74">
        <v>0</v>
      </c>
      <c r="N69" s="73">
        <v>267.75</v>
      </c>
      <c r="O69" s="46">
        <v>325</v>
      </c>
      <c r="P69" s="46">
        <v>0</v>
      </c>
      <c r="Q69" s="46">
        <v>0</v>
      </c>
      <c r="R69" s="46">
        <v>0</v>
      </c>
      <c r="S69" s="74">
        <v>0</v>
      </c>
      <c r="W69">
        <v>0</v>
      </c>
      <c r="X69">
        <v>0</v>
      </c>
      <c r="Y69">
        <v>0</v>
      </c>
      <c r="Z69">
        <v>75</v>
      </c>
      <c r="AA69">
        <v>1.23</v>
      </c>
      <c r="AB69">
        <v>0</v>
      </c>
      <c r="AC69">
        <v>100</v>
      </c>
      <c r="AD69">
        <v>0.48</v>
      </c>
      <c r="AE69">
        <v>0.96</v>
      </c>
      <c r="AF69">
        <v>1.84</v>
      </c>
      <c r="AG69">
        <v>4.8</v>
      </c>
      <c r="AH69">
        <v>8.16</v>
      </c>
      <c r="AI69">
        <v>267.75</v>
      </c>
      <c r="AJ69">
        <v>5.76</v>
      </c>
      <c r="AK69">
        <v>0</v>
      </c>
      <c r="AL69">
        <v>11.52</v>
      </c>
      <c r="AM69">
        <v>14.41</v>
      </c>
      <c r="AN69">
        <v>0</v>
      </c>
      <c r="AO69">
        <v>50</v>
      </c>
      <c r="AP69">
        <v>0</v>
      </c>
      <c r="AQ69">
        <v>0</v>
      </c>
      <c r="AR69">
        <v>0</v>
      </c>
      <c r="AS69">
        <v>100</v>
      </c>
      <c r="AT69">
        <v>0</v>
      </c>
    </row>
    <row r="70" spans="7:46">
      <c r="G70" t="s">
        <v>112</v>
      </c>
      <c r="H70" s="73">
        <v>0.48</v>
      </c>
      <c r="I70" s="46">
        <v>0</v>
      </c>
      <c r="J70" s="46">
        <v>1.84</v>
      </c>
      <c r="K70" s="46">
        <v>39.849999999999994</v>
      </c>
      <c r="L70" s="46">
        <v>6.6099999999999994</v>
      </c>
      <c r="M70" s="74">
        <v>0</v>
      </c>
      <c r="N70" s="73">
        <v>267.75</v>
      </c>
      <c r="O70" s="46">
        <v>325</v>
      </c>
      <c r="P70" s="46">
        <v>0</v>
      </c>
      <c r="Q70" s="46">
        <v>0</v>
      </c>
      <c r="R70" s="46">
        <v>0</v>
      </c>
      <c r="S70" s="74">
        <v>0</v>
      </c>
      <c r="W70">
        <v>0</v>
      </c>
      <c r="X70">
        <v>0</v>
      </c>
      <c r="Y70">
        <v>0</v>
      </c>
      <c r="Z70">
        <v>75</v>
      </c>
      <c r="AA70">
        <v>0.85</v>
      </c>
      <c r="AB70">
        <v>0</v>
      </c>
      <c r="AC70">
        <v>100</v>
      </c>
      <c r="AD70">
        <v>0.48</v>
      </c>
      <c r="AE70">
        <v>0.96</v>
      </c>
      <c r="AF70">
        <v>1.84</v>
      </c>
      <c r="AG70">
        <v>4.8</v>
      </c>
      <c r="AH70">
        <v>8.16</v>
      </c>
      <c r="AI70">
        <v>267.75</v>
      </c>
      <c r="AJ70">
        <v>5.76</v>
      </c>
      <c r="AK70">
        <v>0</v>
      </c>
      <c r="AL70">
        <v>11.52</v>
      </c>
      <c r="AM70">
        <v>14.41</v>
      </c>
      <c r="AN70">
        <v>0</v>
      </c>
      <c r="AO70">
        <v>50</v>
      </c>
      <c r="AP70">
        <v>0</v>
      </c>
      <c r="AQ70">
        <v>0</v>
      </c>
      <c r="AR70">
        <v>0</v>
      </c>
      <c r="AS70">
        <v>100</v>
      </c>
      <c r="AT70">
        <v>0</v>
      </c>
    </row>
    <row r="71" spans="7:46">
      <c r="G71" t="s">
        <v>113</v>
      </c>
      <c r="H71" s="73">
        <v>0.48</v>
      </c>
      <c r="I71" s="46">
        <v>0</v>
      </c>
      <c r="J71" s="46">
        <v>1.84</v>
      </c>
      <c r="K71" s="46">
        <v>39.849999999999994</v>
      </c>
      <c r="L71" s="46">
        <v>6.29</v>
      </c>
      <c r="M71" s="74">
        <v>0</v>
      </c>
      <c r="N71" s="73">
        <v>267.75</v>
      </c>
      <c r="O71" s="46">
        <v>325</v>
      </c>
      <c r="P71" s="46">
        <v>0</v>
      </c>
      <c r="Q71" s="46">
        <v>0</v>
      </c>
      <c r="R71" s="46">
        <v>0</v>
      </c>
      <c r="S71" s="74">
        <v>0</v>
      </c>
      <c r="W71">
        <v>0</v>
      </c>
      <c r="X71">
        <v>0</v>
      </c>
      <c r="Y71">
        <v>0</v>
      </c>
      <c r="Z71">
        <v>75</v>
      </c>
      <c r="AA71">
        <v>0.53</v>
      </c>
      <c r="AB71">
        <v>0</v>
      </c>
      <c r="AC71">
        <v>100</v>
      </c>
      <c r="AD71">
        <v>0.48</v>
      </c>
      <c r="AE71">
        <v>0.96</v>
      </c>
      <c r="AF71">
        <v>1.84</v>
      </c>
      <c r="AG71">
        <v>4.8</v>
      </c>
      <c r="AH71">
        <v>8.16</v>
      </c>
      <c r="AI71">
        <v>267.75</v>
      </c>
      <c r="AJ71">
        <v>5.76</v>
      </c>
      <c r="AK71">
        <v>0</v>
      </c>
      <c r="AL71">
        <v>11.52</v>
      </c>
      <c r="AM71">
        <v>14.41</v>
      </c>
      <c r="AN71">
        <v>0</v>
      </c>
      <c r="AO71">
        <v>50</v>
      </c>
      <c r="AP71">
        <v>0</v>
      </c>
      <c r="AQ71">
        <v>0</v>
      </c>
      <c r="AR71">
        <v>0</v>
      </c>
      <c r="AS71">
        <v>100</v>
      </c>
      <c r="AT71">
        <v>0</v>
      </c>
    </row>
    <row r="72" spans="7:46">
      <c r="G72" t="s">
        <v>114</v>
      </c>
      <c r="H72" s="73">
        <v>144.54</v>
      </c>
      <c r="I72" s="46">
        <v>0</v>
      </c>
      <c r="J72" s="46">
        <v>1.84</v>
      </c>
      <c r="K72" s="46">
        <v>39.849999999999994</v>
      </c>
      <c r="L72" s="46">
        <v>6.04</v>
      </c>
      <c r="M72" s="74">
        <v>0</v>
      </c>
      <c r="N72" s="73">
        <v>267.75</v>
      </c>
      <c r="O72" s="46">
        <v>325</v>
      </c>
      <c r="P72" s="46">
        <v>0</v>
      </c>
      <c r="Q72" s="46">
        <v>0</v>
      </c>
      <c r="R72" s="46">
        <v>0</v>
      </c>
      <c r="S72" s="74">
        <v>0</v>
      </c>
      <c r="W72">
        <v>0</v>
      </c>
      <c r="X72">
        <v>0</v>
      </c>
      <c r="Y72">
        <v>0</v>
      </c>
      <c r="Z72">
        <v>75</v>
      </c>
      <c r="AA72">
        <v>0.28000000000000003</v>
      </c>
      <c r="AB72">
        <v>0</v>
      </c>
      <c r="AC72">
        <v>100</v>
      </c>
      <c r="AD72">
        <v>0.48</v>
      </c>
      <c r="AE72">
        <v>0.96</v>
      </c>
      <c r="AF72">
        <v>1.84</v>
      </c>
      <c r="AG72">
        <v>4.8</v>
      </c>
      <c r="AH72">
        <v>8.16</v>
      </c>
      <c r="AI72">
        <v>267.75</v>
      </c>
      <c r="AJ72">
        <v>5.76</v>
      </c>
      <c r="AK72">
        <v>0</v>
      </c>
      <c r="AL72">
        <v>11.52</v>
      </c>
      <c r="AM72">
        <v>14.41</v>
      </c>
      <c r="AN72">
        <v>0</v>
      </c>
      <c r="AO72">
        <v>50</v>
      </c>
      <c r="AP72">
        <v>0</v>
      </c>
      <c r="AQ72">
        <v>0</v>
      </c>
      <c r="AR72">
        <v>144.06</v>
      </c>
      <c r="AS72">
        <v>100</v>
      </c>
      <c r="AT72">
        <v>102.76</v>
      </c>
    </row>
    <row r="73" spans="7:46">
      <c r="G73" t="s">
        <v>115</v>
      </c>
      <c r="H73" s="73">
        <v>144.54</v>
      </c>
      <c r="I73" s="46">
        <v>0</v>
      </c>
      <c r="J73" s="46">
        <v>1.84</v>
      </c>
      <c r="K73" s="46">
        <v>39.849999999999994</v>
      </c>
      <c r="L73" s="46">
        <v>5.88</v>
      </c>
      <c r="M73" s="74">
        <v>0</v>
      </c>
      <c r="N73" s="73">
        <v>267.75</v>
      </c>
      <c r="O73" s="46">
        <v>325</v>
      </c>
      <c r="P73" s="46">
        <v>0</v>
      </c>
      <c r="Q73" s="46">
        <v>0</v>
      </c>
      <c r="R73" s="46">
        <v>0</v>
      </c>
      <c r="S73" s="74">
        <v>0</v>
      </c>
      <c r="W73">
        <v>0</v>
      </c>
      <c r="X73">
        <v>0</v>
      </c>
      <c r="Y73">
        <v>0</v>
      </c>
      <c r="Z73">
        <v>75</v>
      </c>
      <c r="AA73">
        <v>0.12</v>
      </c>
      <c r="AB73">
        <v>0</v>
      </c>
      <c r="AC73">
        <v>100</v>
      </c>
      <c r="AD73">
        <v>0.48</v>
      </c>
      <c r="AE73">
        <v>0.96</v>
      </c>
      <c r="AF73">
        <v>1.84</v>
      </c>
      <c r="AG73">
        <v>4.8</v>
      </c>
      <c r="AH73">
        <v>8.16</v>
      </c>
      <c r="AI73">
        <v>267.75</v>
      </c>
      <c r="AJ73">
        <v>5.76</v>
      </c>
      <c r="AK73">
        <v>0</v>
      </c>
      <c r="AL73">
        <v>11.52</v>
      </c>
      <c r="AM73">
        <v>14.41</v>
      </c>
      <c r="AN73">
        <v>0</v>
      </c>
      <c r="AO73">
        <v>50</v>
      </c>
      <c r="AP73">
        <v>0</v>
      </c>
      <c r="AQ73">
        <v>0</v>
      </c>
      <c r="AR73">
        <v>144.06</v>
      </c>
      <c r="AS73">
        <v>100</v>
      </c>
      <c r="AT73">
        <v>102.76</v>
      </c>
    </row>
    <row r="74" spans="7:46">
      <c r="G74" t="s">
        <v>116</v>
      </c>
      <c r="H74" s="73">
        <v>144.54</v>
      </c>
      <c r="I74" s="46">
        <v>0</v>
      </c>
      <c r="J74" s="46">
        <v>1.84</v>
      </c>
      <c r="K74" s="46">
        <v>39.849999999999994</v>
      </c>
      <c r="L74" s="46">
        <v>5.76</v>
      </c>
      <c r="M74" s="74">
        <v>0</v>
      </c>
      <c r="N74" s="73">
        <v>267.75</v>
      </c>
      <c r="O74" s="46">
        <v>325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0</v>
      </c>
      <c r="Y74">
        <v>0</v>
      </c>
      <c r="Z74">
        <v>75</v>
      </c>
      <c r="AA74">
        <v>0</v>
      </c>
      <c r="AB74">
        <v>0</v>
      </c>
      <c r="AC74">
        <v>100</v>
      </c>
      <c r="AD74">
        <v>0.48</v>
      </c>
      <c r="AE74">
        <v>0.96</v>
      </c>
      <c r="AF74">
        <v>1.84</v>
      </c>
      <c r="AG74">
        <v>4.8</v>
      </c>
      <c r="AH74">
        <v>8.16</v>
      </c>
      <c r="AI74">
        <v>267.75</v>
      </c>
      <c r="AJ74">
        <v>5.76</v>
      </c>
      <c r="AK74">
        <v>0</v>
      </c>
      <c r="AL74">
        <v>11.52</v>
      </c>
      <c r="AM74">
        <v>14.41</v>
      </c>
      <c r="AN74">
        <v>0</v>
      </c>
      <c r="AO74">
        <v>50</v>
      </c>
      <c r="AP74">
        <v>0</v>
      </c>
      <c r="AQ74">
        <v>0</v>
      </c>
      <c r="AR74">
        <v>144.06</v>
      </c>
      <c r="AS74">
        <v>100</v>
      </c>
      <c r="AT74">
        <v>102.76</v>
      </c>
    </row>
    <row r="75" spans="7:46">
      <c r="G75" t="s">
        <v>117</v>
      </c>
      <c r="H75" s="73">
        <v>144.59</v>
      </c>
      <c r="I75" s="46">
        <v>0</v>
      </c>
      <c r="J75" s="46">
        <v>1.84</v>
      </c>
      <c r="K75" s="46">
        <v>39.849999999999994</v>
      </c>
      <c r="L75" s="46">
        <v>5.76</v>
      </c>
      <c r="M75" s="74">
        <v>0</v>
      </c>
      <c r="N75" s="73">
        <v>212.98</v>
      </c>
      <c r="O75" s="46">
        <v>325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25</v>
      </c>
      <c r="Y75">
        <v>55</v>
      </c>
      <c r="Z75">
        <v>75</v>
      </c>
      <c r="AA75">
        <v>0</v>
      </c>
      <c r="AB75">
        <v>0</v>
      </c>
      <c r="AC75">
        <v>100</v>
      </c>
      <c r="AD75">
        <v>0.53</v>
      </c>
      <c r="AE75">
        <v>0.96</v>
      </c>
      <c r="AF75">
        <v>1.84</v>
      </c>
      <c r="AG75">
        <v>4.8</v>
      </c>
      <c r="AH75">
        <v>8.16</v>
      </c>
      <c r="AI75">
        <v>132.97999999999999</v>
      </c>
      <c r="AJ75">
        <v>5.76</v>
      </c>
      <c r="AK75">
        <v>0</v>
      </c>
      <c r="AL75">
        <v>11.52</v>
      </c>
      <c r="AM75">
        <v>14.41</v>
      </c>
      <c r="AN75">
        <v>0</v>
      </c>
      <c r="AO75">
        <v>50</v>
      </c>
      <c r="AP75">
        <v>0</v>
      </c>
      <c r="AQ75">
        <v>0</v>
      </c>
      <c r="AR75">
        <v>144.06</v>
      </c>
      <c r="AS75">
        <v>100</v>
      </c>
      <c r="AT75">
        <v>7.68</v>
      </c>
    </row>
    <row r="76" spans="7:46">
      <c r="G76" t="s">
        <v>118</v>
      </c>
      <c r="H76" s="73">
        <v>144.59</v>
      </c>
      <c r="I76" s="46">
        <v>0</v>
      </c>
      <c r="J76" s="46">
        <v>1.84</v>
      </c>
      <c r="K76" s="46">
        <v>39.849999999999994</v>
      </c>
      <c r="L76" s="46">
        <v>5.76</v>
      </c>
      <c r="M76" s="74">
        <v>0</v>
      </c>
      <c r="N76" s="73">
        <v>212.98</v>
      </c>
      <c r="O76" s="46">
        <v>325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25</v>
      </c>
      <c r="Y76">
        <v>55</v>
      </c>
      <c r="Z76">
        <v>75</v>
      </c>
      <c r="AA76">
        <v>0</v>
      </c>
      <c r="AB76">
        <v>0</v>
      </c>
      <c r="AC76">
        <v>100</v>
      </c>
      <c r="AD76">
        <v>0.53</v>
      </c>
      <c r="AE76">
        <v>0.96</v>
      </c>
      <c r="AF76">
        <v>1.84</v>
      </c>
      <c r="AG76">
        <v>4.8</v>
      </c>
      <c r="AH76">
        <v>8.16</v>
      </c>
      <c r="AI76">
        <v>132.97999999999999</v>
      </c>
      <c r="AJ76">
        <v>5.76</v>
      </c>
      <c r="AK76">
        <v>0</v>
      </c>
      <c r="AL76">
        <v>11.52</v>
      </c>
      <c r="AM76">
        <v>14.41</v>
      </c>
      <c r="AN76">
        <v>0</v>
      </c>
      <c r="AO76">
        <v>50</v>
      </c>
      <c r="AP76">
        <v>0</v>
      </c>
      <c r="AQ76">
        <v>0</v>
      </c>
      <c r="AR76">
        <v>144.06</v>
      </c>
      <c r="AS76">
        <v>100</v>
      </c>
      <c r="AT76">
        <v>7.68</v>
      </c>
    </row>
    <row r="77" spans="7:46">
      <c r="G77" t="s">
        <v>119</v>
      </c>
      <c r="H77" s="73">
        <v>144.59</v>
      </c>
      <c r="I77" s="46">
        <v>0</v>
      </c>
      <c r="J77" s="46">
        <v>1.84</v>
      </c>
      <c r="K77" s="46">
        <v>39.849999999999994</v>
      </c>
      <c r="L77" s="46">
        <v>5.76</v>
      </c>
      <c r="M77" s="74">
        <v>0</v>
      </c>
      <c r="N77" s="73">
        <v>212.98</v>
      </c>
      <c r="O77" s="46">
        <v>325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25</v>
      </c>
      <c r="Y77">
        <v>55</v>
      </c>
      <c r="Z77">
        <v>75</v>
      </c>
      <c r="AA77">
        <v>0</v>
      </c>
      <c r="AB77">
        <v>0</v>
      </c>
      <c r="AC77">
        <v>100</v>
      </c>
      <c r="AD77">
        <v>0.53</v>
      </c>
      <c r="AE77">
        <v>0.96</v>
      </c>
      <c r="AF77">
        <v>1.84</v>
      </c>
      <c r="AG77">
        <v>4.8</v>
      </c>
      <c r="AH77">
        <v>8.16</v>
      </c>
      <c r="AI77">
        <v>132.97999999999999</v>
      </c>
      <c r="AJ77">
        <v>5.76</v>
      </c>
      <c r="AK77">
        <v>0</v>
      </c>
      <c r="AL77">
        <v>11.52</v>
      </c>
      <c r="AM77">
        <v>14.41</v>
      </c>
      <c r="AN77">
        <v>0</v>
      </c>
      <c r="AO77">
        <v>50</v>
      </c>
      <c r="AP77">
        <v>0</v>
      </c>
      <c r="AQ77">
        <v>0</v>
      </c>
      <c r="AR77">
        <v>144.06</v>
      </c>
      <c r="AS77">
        <v>100</v>
      </c>
      <c r="AT77">
        <v>7.68</v>
      </c>
    </row>
    <row r="78" spans="7:46">
      <c r="G78" t="s">
        <v>120</v>
      </c>
      <c r="H78" s="73">
        <v>144.59</v>
      </c>
      <c r="I78" s="46">
        <v>0</v>
      </c>
      <c r="J78" s="46">
        <v>1.84</v>
      </c>
      <c r="K78" s="46">
        <v>39.849999999999994</v>
      </c>
      <c r="L78" s="46">
        <v>5.76</v>
      </c>
      <c r="M78" s="74">
        <v>0</v>
      </c>
      <c r="N78" s="73">
        <v>212.98</v>
      </c>
      <c r="O78" s="46">
        <v>325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25</v>
      </c>
      <c r="Y78">
        <v>55</v>
      </c>
      <c r="Z78">
        <v>75</v>
      </c>
      <c r="AA78">
        <v>0</v>
      </c>
      <c r="AB78">
        <v>0</v>
      </c>
      <c r="AC78">
        <v>100</v>
      </c>
      <c r="AD78">
        <v>0.53</v>
      </c>
      <c r="AE78">
        <v>0.96</v>
      </c>
      <c r="AF78">
        <v>1.84</v>
      </c>
      <c r="AG78">
        <v>4.8</v>
      </c>
      <c r="AH78">
        <v>8.16</v>
      </c>
      <c r="AI78">
        <v>132.97999999999999</v>
      </c>
      <c r="AJ78">
        <v>5.76</v>
      </c>
      <c r="AK78">
        <v>0</v>
      </c>
      <c r="AL78">
        <v>11.52</v>
      </c>
      <c r="AM78">
        <v>14.41</v>
      </c>
      <c r="AN78">
        <v>0</v>
      </c>
      <c r="AO78">
        <v>50</v>
      </c>
      <c r="AP78">
        <v>0</v>
      </c>
      <c r="AQ78">
        <v>0</v>
      </c>
      <c r="AR78">
        <v>144.06</v>
      </c>
      <c r="AS78">
        <v>100</v>
      </c>
      <c r="AT78">
        <v>7.68</v>
      </c>
    </row>
    <row r="79" spans="7:46">
      <c r="G79" t="s">
        <v>121</v>
      </c>
      <c r="H79" s="73">
        <v>0.53</v>
      </c>
      <c r="I79" s="46">
        <v>0</v>
      </c>
      <c r="J79" s="46">
        <v>1.84</v>
      </c>
      <c r="K79" s="46">
        <v>39.849999999999994</v>
      </c>
      <c r="L79" s="46">
        <v>5.76</v>
      </c>
      <c r="M79" s="74">
        <v>0</v>
      </c>
      <c r="N79" s="73">
        <v>212.98</v>
      </c>
      <c r="O79" s="46">
        <v>325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25</v>
      </c>
      <c r="Y79">
        <v>55</v>
      </c>
      <c r="Z79">
        <v>75</v>
      </c>
      <c r="AA79">
        <v>0</v>
      </c>
      <c r="AB79">
        <v>0</v>
      </c>
      <c r="AC79">
        <v>100</v>
      </c>
      <c r="AD79">
        <v>0.53</v>
      </c>
      <c r="AE79">
        <v>0.96</v>
      </c>
      <c r="AF79">
        <v>1.84</v>
      </c>
      <c r="AG79">
        <v>4.8</v>
      </c>
      <c r="AH79">
        <v>8.16</v>
      </c>
      <c r="AI79">
        <v>132.97999999999999</v>
      </c>
      <c r="AJ79">
        <v>5.76</v>
      </c>
      <c r="AK79">
        <v>0</v>
      </c>
      <c r="AL79">
        <v>11.52</v>
      </c>
      <c r="AM79">
        <v>14.41</v>
      </c>
      <c r="AN79">
        <v>0</v>
      </c>
      <c r="AO79">
        <v>50</v>
      </c>
      <c r="AP79">
        <v>0</v>
      </c>
      <c r="AQ79">
        <v>0</v>
      </c>
      <c r="AR79">
        <v>0</v>
      </c>
      <c r="AS79">
        <v>100</v>
      </c>
      <c r="AT79">
        <v>0</v>
      </c>
    </row>
    <row r="80" spans="7:46">
      <c r="G80" t="s">
        <v>122</v>
      </c>
      <c r="H80" s="73">
        <v>0.53</v>
      </c>
      <c r="I80" s="46">
        <v>0</v>
      </c>
      <c r="J80" s="46">
        <v>1.84</v>
      </c>
      <c r="K80" s="46">
        <v>39.849999999999994</v>
      </c>
      <c r="L80" s="46">
        <v>5.76</v>
      </c>
      <c r="M80" s="74">
        <v>0</v>
      </c>
      <c r="N80" s="73">
        <v>212.98</v>
      </c>
      <c r="O80" s="46">
        <v>325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25</v>
      </c>
      <c r="Y80">
        <v>55</v>
      </c>
      <c r="Z80">
        <v>75</v>
      </c>
      <c r="AA80">
        <v>0</v>
      </c>
      <c r="AB80">
        <v>0</v>
      </c>
      <c r="AC80">
        <v>100</v>
      </c>
      <c r="AD80">
        <v>0.53</v>
      </c>
      <c r="AE80">
        <v>0.96</v>
      </c>
      <c r="AF80">
        <v>1.84</v>
      </c>
      <c r="AG80">
        <v>4.8</v>
      </c>
      <c r="AH80">
        <v>8.16</v>
      </c>
      <c r="AI80">
        <v>132.97999999999999</v>
      </c>
      <c r="AJ80">
        <v>5.76</v>
      </c>
      <c r="AK80">
        <v>0</v>
      </c>
      <c r="AL80">
        <v>11.52</v>
      </c>
      <c r="AM80">
        <v>14.41</v>
      </c>
      <c r="AN80">
        <v>0</v>
      </c>
      <c r="AO80">
        <v>50</v>
      </c>
      <c r="AP80">
        <v>0</v>
      </c>
      <c r="AQ80">
        <v>0</v>
      </c>
      <c r="AR80">
        <v>0</v>
      </c>
      <c r="AS80">
        <v>100</v>
      </c>
      <c r="AT80">
        <v>0</v>
      </c>
    </row>
    <row r="81" spans="7:46">
      <c r="G81" t="s">
        <v>123</v>
      </c>
      <c r="H81" s="73">
        <v>0.53</v>
      </c>
      <c r="I81" s="46">
        <v>0</v>
      </c>
      <c r="J81" s="46">
        <v>1.84</v>
      </c>
      <c r="K81" s="46">
        <v>39.849999999999994</v>
      </c>
      <c r="L81" s="46">
        <v>5.76</v>
      </c>
      <c r="M81" s="74">
        <v>0</v>
      </c>
      <c r="N81" s="73">
        <v>212.98</v>
      </c>
      <c r="O81" s="46">
        <v>325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25</v>
      </c>
      <c r="Y81">
        <v>55</v>
      </c>
      <c r="Z81">
        <v>75</v>
      </c>
      <c r="AA81">
        <v>0</v>
      </c>
      <c r="AB81">
        <v>0</v>
      </c>
      <c r="AC81">
        <v>100</v>
      </c>
      <c r="AD81">
        <v>0.53</v>
      </c>
      <c r="AE81">
        <v>0.96</v>
      </c>
      <c r="AF81">
        <v>1.84</v>
      </c>
      <c r="AG81">
        <v>4.8</v>
      </c>
      <c r="AH81">
        <v>8.16</v>
      </c>
      <c r="AI81">
        <v>132.97999999999999</v>
      </c>
      <c r="AJ81">
        <v>5.76</v>
      </c>
      <c r="AK81">
        <v>0</v>
      </c>
      <c r="AL81">
        <v>11.52</v>
      </c>
      <c r="AM81">
        <v>14.41</v>
      </c>
      <c r="AN81">
        <v>0</v>
      </c>
      <c r="AO81">
        <v>50</v>
      </c>
      <c r="AP81">
        <v>0</v>
      </c>
      <c r="AQ81">
        <v>0</v>
      </c>
      <c r="AR81">
        <v>0</v>
      </c>
      <c r="AS81">
        <v>100</v>
      </c>
      <c r="AT81">
        <v>0</v>
      </c>
    </row>
    <row r="82" spans="7:46">
      <c r="G82" t="s">
        <v>124</v>
      </c>
      <c r="H82" s="73">
        <v>0.53</v>
      </c>
      <c r="I82" s="46">
        <v>0</v>
      </c>
      <c r="J82" s="46">
        <v>1.84</v>
      </c>
      <c r="K82" s="46">
        <v>39.849999999999994</v>
      </c>
      <c r="L82" s="46">
        <v>5.76</v>
      </c>
      <c r="M82" s="74">
        <v>0</v>
      </c>
      <c r="N82" s="73">
        <v>212.98</v>
      </c>
      <c r="O82" s="46">
        <v>325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25</v>
      </c>
      <c r="Y82">
        <v>55</v>
      </c>
      <c r="Z82">
        <v>75</v>
      </c>
      <c r="AA82">
        <v>0</v>
      </c>
      <c r="AB82">
        <v>0</v>
      </c>
      <c r="AC82">
        <v>100</v>
      </c>
      <c r="AD82">
        <v>0.53</v>
      </c>
      <c r="AE82">
        <v>0.96</v>
      </c>
      <c r="AF82">
        <v>1.84</v>
      </c>
      <c r="AG82">
        <v>4.8</v>
      </c>
      <c r="AH82">
        <v>8.16</v>
      </c>
      <c r="AI82">
        <v>132.97999999999999</v>
      </c>
      <c r="AJ82">
        <v>5.76</v>
      </c>
      <c r="AK82">
        <v>0</v>
      </c>
      <c r="AL82">
        <v>11.52</v>
      </c>
      <c r="AM82">
        <v>14.41</v>
      </c>
      <c r="AN82">
        <v>0</v>
      </c>
      <c r="AO82">
        <v>50</v>
      </c>
      <c r="AP82">
        <v>0</v>
      </c>
      <c r="AQ82">
        <v>0</v>
      </c>
      <c r="AR82">
        <v>0</v>
      </c>
      <c r="AS82">
        <v>100</v>
      </c>
      <c r="AT82">
        <v>0</v>
      </c>
    </row>
    <row r="83" spans="7:46">
      <c r="G83" t="s">
        <v>125</v>
      </c>
      <c r="H83" s="73">
        <v>0.53</v>
      </c>
      <c r="I83" s="46">
        <v>0</v>
      </c>
      <c r="J83" s="46">
        <v>1.84</v>
      </c>
      <c r="K83" s="46">
        <v>39.849999999999994</v>
      </c>
      <c r="L83" s="46">
        <v>5.76</v>
      </c>
      <c r="M83" s="74">
        <v>0</v>
      </c>
      <c r="N83" s="73">
        <v>212.98</v>
      </c>
      <c r="O83" s="46">
        <v>225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25</v>
      </c>
      <c r="Y83">
        <v>55</v>
      </c>
      <c r="Z83">
        <v>75</v>
      </c>
      <c r="AA83">
        <v>0</v>
      </c>
      <c r="AB83">
        <v>0</v>
      </c>
      <c r="AC83">
        <v>0</v>
      </c>
      <c r="AD83">
        <v>0.53</v>
      </c>
      <c r="AE83">
        <v>0.96</v>
      </c>
      <c r="AF83">
        <v>1.84</v>
      </c>
      <c r="AG83">
        <v>4.8</v>
      </c>
      <c r="AH83">
        <v>8.16</v>
      </c>
      <c r="AI83">
        <v>132.97999999999999</v>
      </c>
      <c r="AJ83">
        <v>5.76</v>
      </c>
      <c r="AK83">
        <v>0</v>
      </c>
      <c r="AL83">
        <v>11.52</v>
      </c>
      <c r="AM83">
        <v>14.41</v>
      </c>
      <c r="AN83">
        <v>0</v>
      </c>
      <c r="AO83">
        <v>50</v>
      </c>
      <c r="AP83">
        <v>0</v>
      </c>
      <c r="AQ83">
        <v>0</v>
      </c>
      <c r="AR83">
        <v>0</v>
      </c>
      <c r="AS83">
        <v>100</v>
      </c>
      <c r="AT83">
        <v>0</v>
      </c>
    </row>
    <row r="84" spans="7:46">
      <c r="G84" t="s">
        <v>126</v>
      </c>
      <c r="H84" s="73">
        <v>0.53</v>
      </c>
      <c r="I84" s="46">
        <v>0</v>
      </c>
      <c r="J84" s="46">
        <v>1.84</v>
      </c>
      <c r="K84" s="46">
        <v>39.849999999999994</v>
      </c>
      <c r="L84" s="46">
        <v>5.76</v>
      </c>
      <c r="M84" s="74">
        <v>0</v>
      </c>
      <c r="N84" s="73">
        <v>212.98</v>
      </c>
      <c r="O84" s="46">
        <v>225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25</v>
      </c>
      <c r="Y84">
        <v>55</v>
      </c>
      <c r="Z84">
        <v>75</v>
      </c>
      <c r="AA84">
        <v>0</v>
      </c>
      <c r="AB84">
        <v>0</v>
      </c>
      <c r="AC84">
        <v>0</v>
      </c>
      <c r="AD84">
        <v>0.53</v>
      </c>
      <c r="AE84">
        <v>0.96</v>
      </c>
      <c r="AF84">
        <v>1.84</v>
      </c>
      <c r="AG84">
        <v>4.8</v>
      </c>
      <c r="AH84">
        <v>8.16</v>
      </c>
      <c r="AI84">
        <v>132.97999999999999</v>
      </c>
      <c r="AJ84">
        <v>5.76</v>
      </c>
      <c r="AK84">
        <v>0</v>
      </c>
      <c r="AL84">
        <v>11.52</v>
      </c>
      <c r="AM84">
        <v>14.41</v>
      </c>
      <c r="AN84">
        <v>0</v>
      </c>
      <c r="AO84">
        <v>50</v>
      </c>
      <c r="AP84">
        <v>0</v>
      </c>
      <c r="AQ84">
        <v>0</v>
      </c>
      <c r="AR84">
        <v>0</v>
      </c>
      <c r="AS84">
        <v>100</v>
      </c>
      <c r="AT84">
        <v>0</v>
      </c>
    </row>
    <row r="85" spans="7:46">
      <c r="G85" t="s">
        <v>127</v>
      </c>
      <c r="H85" s="73">
        <v>0.53</v>
      </c>
      <c r="I85" s="46">
        <v>0</v>
      </c>
      <c r="J85" s="46">
        <v>1.84</v>
      </c>
      <c r="K85" s="46">
        <v>39.849999999999994</v>
      </c>
      <c r="L85" s="46">
        <v>5.76</v>
      </c>
      <c r="M85" s="74">
        <v>0</v>
      </c>
      <c r="N85" s="73">
        <v>212.98</v>
      </c>
      <c r="O85" s="46">
        <v>225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25</v>
      </c>
      <c r="Y85">
        <v>55</v>
      </c>
      <c r="Z85">
        <v>75</v>
      </c>
      <c r="AA85">
        <v>0</v>
      </c>
      <c r="AB85">
        <v>0</v>
      </c>
      <c r="AC85">
        <v>0</v>
      </c>
      <c r="AD85">
        <v>0.53</v>
      </c>
      <c r="AE85">
        <v>0.96</v>
      </c>
      <c r="AF85">
        <v>1.84</v>
      </c>
      <c r="AG85">
        <v>4.8</v>
      </c>
      <c r="AH85">
        <v>8.16</v>
      </c>
      <c r="AI85">
        <v>132.97999999999999</v>
      </c>
      <c r="AJ85">
        <v>5.76</v>
      </c>
      <c r="AK85">
        <v>0</v>
      </c>
      <c r="AL85">
        <v>11.52</v>
      </c>
      <c r="AM85">
        <v>14.41</v>
      </c>
      <c r="AN85">
        <v>0</v>
      </c>
      <c r="AO85">
        <v>50</v>
      </c>
      <c r="AP85">
        <v>0</v>
      </c>
      <c r="AQ85">
        <v>0</v>
      </c>
      <c r="AR85">
        <v>0</v>
      </c>
      <c r="AS85">
        <v>100</v>
      </c>
      <c r="AT85">
        <v>0</v>
      </c>
    </row>
    <row r="86" spans="7:46">
      <c r="G86" t="s">
        <v>128</v>
      </c>
      <c r="H86" s="73">
        <v>0.53</v>
      </c>
      <c r="I86" s="46">
        <v>0</v>
      </c>
      <c r="J86" s="46">
        <v>1.84</v>
      </c>
      <c r="K86" s="46">
        <v>39.849999999999994</v>
      </c>
      <c r="L86" s="46">
        <v>5.76</v>
      </c>
      <c r="M86" s="74">
        <v>0</v>
      </c>
      <c r="N86" s="73">
        <v>212.98</v>
      </c>
      <c r="O86" s="46">
        <v>225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25</v>
      </c>
      <c r="Y86">
        <v>55</v>
      </c>
      <c r="Z86">
        <v>75</v>
      </c>
      <c r="AA86">
        <v>0</v>
      </c>
      <c r="AB86">
        <v>0</v>
      </c>
      <c r="AC86">
        <v>0</v>
      </c>
      <c r="AD86">
        <v>0.53</v>
      </c>
      <c r="AE86">
        <v>0.96</v>
      </c>
      <c r="AF86">
        <v>1.84</v>
      </c>
      <c r="AG86">
        <v>4.8</v>
      </c>
      <c r="AH86">
        <v>8.16</v>
      </c>
      <c r="AI86">
        <v>132.97999999999999</v>
      </c>
      <c r="AJ86">
        <v>5.76</v>
      </c>
      <c r="AK86">
        <v>0</v>
      </c>
      <c r="AL86">
        <v>11.52</v>
      </c>
      <c r="AM86">
        <v>14.41</v>
      </c>
      <c r="AN86">
        <v>0</v>
      </c>
      <c r="AO86">
        <v>50</v>
      </c>
      <c r="AP86">
        <v>0</v>
      </c>
      <c r="AQ86">
        <v>0</v>
      </c>
      <c r="AR86">
        <v>0</v>
      </c>
      <c r="AS86">
        <v>100</v>
      </c>
      <c r="AT86">
        <v>0</v>
      </c>
    </row>
    <row r="87" spans="7:46">
      <c r="G87" t="s">
        <v>129</v>
      </c>
      <c r="H87" s="73">
        <v>0.53</v>
      </c>
      <c r="I87" s="46">
        <v>0</v>
      </c>
      <c r="J87" s="46">
        <v>1.84</v>
      </c>
      <c r="K87" s="46">
        <v>39.849999999999994</v>
      </c>
      <c r="L87" s="46">
        <v>5.76</v>
      </c>
      <c r="M87" s="74">
        <v>0</v>
      </c>
      <c r="N87" s="73">
        <v>212.98</v>
      </c>
      <c r="O87" s="46">
        <v>225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25</v>
      </c>
      <c r="Y87">
        <v>55</v>
      </c>
      <c r="Z87">
        <v>75</v>
      </c>
      <c r="AA87">
        <v>0</v>
      </c>
      <c r="AB87">
        <v>0</v>
      </c>
      <c r="AC87">
        <v>0</v>
      </c>
      <c r="AD87">
        <v>0.53</v>
      </c>
      <c r="AE87">
        <v>0.96</v>
      </c>
      <c r="AF87">
        <v>1.84</v>
      </c>
      <c r="AG87">
        <v>4.8</v>
      </c>
      <c r="AH87">
        <v>8.16</v>
      </c>
      <c r="AI87">
        <v>132.97999999999999</v>
      </c>
      <c r="AJ87">
        <v>5.76</v>
      </c>
      <c r="AK87">
        <v>0</v>
      </c>
      <c r="AL87">
        <v>11.52</v>
      </c>
      <c r="AM87">
        <v>14.41</v>
      </c>
      <c r="AN87">
        <v>0</v>
      </c>
      <c r="AO87">
        <v>50</v>
      </c>
      <c r="AP87">
        <v>0</v>
      </c>
      <c r="AQ87">
        <v>0</v>
      </c>
      <c r="AR87">
        <v>0</v>
      </c>
      <c r="AS87">
        <v>100</v>
      </c>
      <c r="AT87">
        <v>0</v>
      </c>
    </row>
    <row r="88" spans="7:46">
      <c r="G88" t="s">
        <v>130</v>
      </c>
      <c r="H88" s="73">
        <v>0.53</v>
      </c>
      <c r="I88" s="46">
        <v>0</v>
      </c>
      <c r="J88" s="46">
        <v>1.84</v>
      </c>
      <c r="K88" s="46">
        <v>39.849999999999994</v>
      </c>
      <c r="L88" s="46">
        <v>5.76</v>
      </c>
      <c r="M88" s="74">
        <v>0</v>
      </c>
      <c r="N88" s="73">
        <v>212.98</v>
      </c>
      <c r="O88" s="46">
        <v>225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25</v>
      </c>
      <c r="Y88">
        <v>55</v>
      </c>
      <c r="Z88">
        <v>75</v>
      </c>
      <c r="AA88">
        <v>0</v>
      </c>
      <c r="AB88">
        <v>0</v>
      </c>
      <c r="AC88">
        <v>0</v>
      </c>
      <c r="AD88">
        <v>0.53</v>
      </c>
      <c r="AE88">
        <v>0.96</v>
      </c>
      <c r="AF88">
        <v>1.84</v>
      </c>
      <c r="AG88">
        <v>4.8</v>
      </c>
      <c r="AH88">
        <v>8.16</v>
      </c>
      <c r="AI88">
        <v>132.97999999999999</v>
      </c>
      <c r="AJ88">
        <v>5.76</v>
      </c>
      <c r="AK88">
        <v>0</v>
      </c>
      <c r="AL88">
        <v>11.52</v>
      </c>
      <c r="AM88">
        <v>14.41</v>
      </c>
      <c r="AN88">
        <v>0</v>
      </c>
      <c r="AO88">
        <v>50</v>
      </c>
      <c r="AP88">
        <v>0</v>
      </c>
      <c r="AQ88">
        <v>0</v>
      </c>
      <c r="AR88">
        <v>0</v>
      </c>
      <c r="AS88">
        <v>100</v>
      </c>
      <c r="AT88">
        <v>0</v>
      </c>
    </row>
    <row r="89" spans="7:46">
      <c r="G89" t="s">
        <v>131</v>
      </c>
      <c r="H89" s="73">
        <v>0.53</v>
      </c>
      <c r="I89" s="46">
        <v>0</v>
      </c>
      <c r="J89" s="46">
        <v>1.84</v>
      </c>
      <c r="K89" s="46">
        <v>39.849999999999994</v>
      </c>
      <c r="L89" s="46">
        <v>5.76</v>
      </c>
      <c r="M89" s="74">
        <v>0</v>
      </c>
      <c r="N89" s="73">
        <v>212.98</v>
      </c>
      <c r="O89" s="46">
        <v>225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25</v>
      </c>
      <c r="Y89">
        <v>55</v>
      </c>
      <c r="Z89">
        <v>75</v>
      </c>
      <c r="AA89">
        <v>0</v>
      </c>
      <c r="AB89">
        <v>0</v>
      </c>
      <c r="AC89">
        <v>0</v>
      </c>
      <c r="AD89">
        <v>0.53</v>
      </c>
      <c r="AE89">
        <v>0.96</v>
      </c>
      <c r="AF89">
        <v>1.84</v>
      </c>
      <c r="AG89">
        <v>4.8</v>
      </c>
      <c r="AH89">
        <v>8.16</v>
      </c>
      <c r="AI89">
        <v>132.97999999999999</v>
      </c>
      <c r="AJ89">
        <v>5.76</v>
      </c>
      <c r="AK89">
        <v>0</v>
      </c>
      <c r="AL89">
        <v>11.52</v>
      </c>
      <c r="AM89">
        <v>14.41</v>
      </c>
      <c r="AN89">
        <v>0</v>
      </c>
      <c r="AO89">
        <v>50</v>
      </c>
      <c r="AP89">
        <v>0</v>
      </c>
      <c r="AQ89">
        <v>0</v>
      </c>
      <c r="AR89">
        <v>0</v>
      </c>
      <c r="AS89">
        <v>100</v>
      </c>
      <c r="AT89">
        <v>0</v>
      </c>
    </row>
    <row r="90" spans="7:46">
      <c r="G90" t="s">
        <v>132</v>
      </c>
      <c r="H90" s="73">
        <v>0.53</v>
      </c>
      <c r="I90" s="46">
        <v>0</v>
      </c>
      <c r="J90" s="46">
        <v>1.84</v>
      </c>
      <c r="K90" s="46">
        <v>39.849999999999994</v>
      </c>
      <c r="L90" s="46">
        <v>5.76</v>
      </c>
      <c r="M90" s="74">
        <v>0</v>
      </c>
      <c r="N90" s="73">
        <v>212.98</v>
      </c>
      <c r="O90" s="46">
        <v>225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25</v>
      </c>
      <c r="Y90">
        <v>55</v>
      </c>
      <c r="Z90">
        <v>75</v>
      </c>
      <c r="AA90">
        <v>0</v>
      </c>
      <c r="AB90">
        <v>0</v>
      </c>
      <c r="AC90">
        <v>0</v>
      </c>
      <c r="AD90">
        <v>0.53</v>
      </c>
      <c r="AE90">
        <v>0.96</v>
      </c>
      <c r="AF90">
        <v>1.84</v>
      </c>
      <c r="AG90">
        <v>4.8</v>
      </c>
      <c r="AH90">
        <v>8.16</v>
      </c>
      <c r="AI90">
        <v>132.97999999999999</v>
      </c>
      <c r="AJ90">
        <v>5.76</v>
      </c>
      <c r="AK90">
        <v>0</v>
      </c>
      <c r="AL90">
        <v>11.52</v>
      </c>
      <c r="AM90">
        <v>14.41</v>
      </c>
      <c r="AN90">
        <v>0</v>
      </c>
      <c r="AO90">
        <v>50</v>
      </c>
      <c r="AP90">
        <v>0</v>
      </c>
      <c r="AQ90">
        <v>0</v>
      </c>
      <c r="AR90">
        <v>0</v>
      </c>
      <c r="AS90">
        <v>100</v>
      </c>
      <c r="AT90">
        <v>0</v>
      </c>
    </row>
    <row r="91" spans="7:46">
      <c r="G91" t="s">
        <v>133</v>
      </c>
      <c r="H91" s="73">
        <v>0.48</v>
      </c>
      <c r="I91" s="46">
        <v>0</v>
      </c>
      <c r="J91" s="46">
        <v>1.84</v>
      </c>
      <c r="K91" s="46">
        <v>39.849999999999994</v>
      </c>
      <c r="L91" s="46">
        <v>5.76</v>
      </c>
      <c r="M91" s="74">
        <v>0</v>
      </c>
      <c r="N91" s="73">
        <v>327.26</v>
      </c>
      <c r="O91" s="46">
        <v>284.64999999999998</v>
      </c>
      <c r="P91" s="46">
        <v>0</v>
      </c>
      <c r="Q91" s="46">
        <v>0</v>
      </c>
      <c r="R91" s="46">
        <v>0</v>
      </c>
      <c r="S91" s="74">
        <v>0</v>
      </c>
      <c r="W91">
        <v>59.65</v>
      </c>
      <c r="X91">
        <v>0</v>
      </c>
      <c r="Y91">
        <v>55</v>
      </c>
      <c r="Z91">
        <v>75</v>
      </c>
      <c r="AA91">
        <v>0</v>
      </c>
      <c r="AB91">
        <v>0</v>
      </c>
      <c r="AC91">
        <v>0</v>
      </c>
      <c r="AD91">
        <v>0.48</v>
      </c>
      <c r="AE91">
        <v>0.96</v>
      </c>
      <c r="AF91">
        <v>1.84</v>
      </c>
      <c r="AG91">
        <v>4.8</v>
      </c>
      <c r="AH91">
        <v>8.16</v>
      </c>
      <c r="AI91">
        <v>132.97999999999999</v>
      </c>
      <c r="AJ91">
        <v>5.76</v>
      </c>
      <c r="AK91">
        <v>139.28</v>
      </c>
      <c r="AL91">
        <v>11.52</v>
      </c>
      <c r="AM91">
        <v>14.41</v>
      </c>
      <c r="AN91">
        <v>0</v>
      </c>
      <c r="AO91">
        <v>50</v>
      </c>
      <c r="AP91">
        <v>0</v>
      </c>
      <c r="AQ91">
        <v>0</v>
      </c>
      <c r="AR91">
        <v>0</v>
      </c>
      <c r="AS91">
        <v>100</v>
      </c>
      <c r="AT91">
        <v>0</v>
      </c>
    </row>
    <row r="92" spans="7:46">
      <c r="G92" t="s">
        <v>134</v>
      </c>
      <c r="H92" s="73">
        <v>0.48</v>
      </c>
      <c r="I92" s="46">
        <v>0</v>
      </c>
      <c r="J92" s="46">
        <v>1.84</v>
      </c>
      <c r="K92" s="46">
        <v>39.849999999999994</v>
      </c>
      <c r="L92" s="46">
        <v>5.76</v>
      </c>
      <c r="M92" s="74">
        <v>0</v>
      </c>
      <c r="N92" s="73">
        <v>327.26</v>
      </c>
      <c r="O92" s="46">
        <v>284.64999999999998</v>
      </c>
      <c r="P92" s="46">
        <v>0</v>
      </c>
      <c r="Q92" s="46">
        <v>0</v>
      </c>
      <c r="R92" s="46">
        <v>0</v>
      </c>
      <c r="S92" s="74">
        <v>0</v>
      </c>
      <c r="W92">
        <v>59.65</v>
      </c>
      <c r="X92">
        <v>0</v>
      </c>
      <c r="Y92">
        <v>55</v>
      </c>
      <c r="Z92">
        <v>75</v>
      </c>
      <c r="AA92">
        <v>0</v>
      </c>
      <c r="AB92">
        <v>0</v>
      </c>
      <c r="AC92">
        <v>0</v>
      </c>
      <c r="AD92">
        <v>0.48</v>
      </c>
      <c r="AE92">
        <v>0.96</v>
      </c>
      <c r="AF92">
        <v>1.84</v>
      </c>
      <c r="AG92">
        <v>4.8</v>
      </c>
      <c r="AH92">
        <v>8.16</v>
      </c>
      <c r="AI92">
        <v>132.97999999999999</v>
      </c>
      <c r="AJ92">
        <v>5.76</v>
      </c>
      <c r="AK92">
        <v>139.28</v>
      </c>
      <c r="AL92">
        <v>11.52</v>
      </c>
      <c r="AM92">
        <v>14.41</v>
      </c>
      <c r="AN92">
        <v>0</v>
      </c>
      <c r="AO92">
        <v>50</v>
      </c>
      <c r="AP92">
        <v>0</v>
      </c>
      <c r="AQ92">
        <v>0</v>
      </c>
      <c r="AR92">
        <v>0</v>
      </c>
      <c r="AS92">
        <v>100</v>
      </c>
      <c r="AT92">
        <v>0</v>
      </c>
    </row>
    <row r="93" spans="7:46">
      <c r="G93" t="s">
        <v>135</v>
      </c>
      <c r="H93" s="73">
        <v>0.48</v>
      </c>
      <c r="I93" s="46">
        <v>0</v>
      </c>
      <c r="J93" s="46">
        <v>1.84</v>
      </c>
      <c r="K93" s="46">
        <v>39.849999999999994</v>
      </c>
      <c r="L93" s="46">
        <v>5.76</v>
      </c>
      <c r="M93" s="74">
        <v>0</v>
      </c>
      <c r="N93" s="73">
        <v>327.26</v>
      </c>
      <c r="O93" s="46">
        <v>284.64999999999998</v>
      </c>
      <c r="P93" s="46">
        <v>0</v>
      </c>
      <c r="Q93" s="46">
        <v>0</v>
      </c>
      <c r="R93" s="46">
        <v>0</v>
      </c>
      <c r="S93" s="74">
        <v>0</v>
      </c>
      <c r="W93">
        <v>59.65</v>
      </c>
      <c r="X93">
        <v>0</v>
      </c>
      <c r="Y93">
        <v>55</v>
      </c>
      <c r="Z93">
        <v>75</v>
      </c>
      <c r="AA93">
        <v>0</v>
      </c>
      <c r="AB93">
        <v>0</v>
      </c>
      <c r="AC93">
        <v>0</v>
      </c>
      <c r="AD93">
        <v>0.48</v>
      </c>
      <c r="AE93">
        <v>0.96</v>
      </c>
      <c r="AF93">
        <v>1.84</v>
      </c>
      <c r="AG93">
        <v>4.8</v>
      </c>
      <c r="AH93">
        <v>8.16</v>
      </c>
      <c r="AI93">
        <v>132.97999999999999</v>
      </c>
      <c r="AJ93">
        <v>5.76</v>
      </c>
      <c r="AK93">
        <v>139.28</v>
      </c>
      <c r="AL93">
        <v>11.52</v>
      </c>
      <c r="AM93">
        <v>14.41</v>
      </c>
      <c r="AN93">
        <v>0</v>
      </c>
      <c r="AO93">
        <v>50</v>
      </c>
      <c r="AP93">
        <v>0</v>
      </c>
      <c r="AQ93">
        <v>0</v>
      </c>
      <c r="AR93">
        <v>0</v>
      </c>
      <c r="AS93">
        <v>100</v>
      </c>
      <c r="AT93">
        <v>0</v>
      </c>
    </row>
    <row r="94" spans="7:46">
      <c r="G94" t="s">
        <v>136</v>
      </c>
      <c r="H94" s="73">
        <v>0.48</v>
      </c>
      <c r="I94" s="46">
        <v>0</v>
      </c>
      <c r="J94" s="46">
        <v>1.84</v>
      </c>
      <c r="K94" s="46">
        <v>39.849999999999994</v>
      </c>
      <c r="L94" s="46">
        <v>5.76</v>
      </c>
      <c r="M94" s="74">
        <v>0</v>
      </c>
      <c r="N94" s="73">
        <v>327.26</v>
      </c>
      <c r="O94" s="46">
        <v>284.64999999999998</v>
      </c>
      <c r="P94" s="46">
        <v>0</v>
      </c>
      <c r="Q94" s="46">
        <v>0</v>
      </c>
      <c r="R94" s="46">
        <v>0</v>
      </c>
      <c r="S94" s="74">
        <v>0</v>
      </c>
      <c r="W94">
        <v>59.65</v>
      </c>
      <c r="X94">
        <v>0</v>
      </c>
      <c r="Y94">
        <v>55</v>
      </c>
      <c r="Z94">
        <v>75</v>
      </c>
      <c r="AA94">
        <v>0</v>
      </c>
      <c r="AB94">
        <v>0</v>
      </c>
      <c r="AC94">
        <v>0</v>
      </c>
      <c r="AD94">
        <v>0.48</v>
      </c>
      <c r="AE94">
        <v>0.96</v>
      </c>
      <c r="AF94">
        <v>1.84</v>
      </c>
      <c r="AG94">
        <v>4.8</v>
      </c>
      <c r="AH94">
        <v>8.16</v>
      </c>
      <c r="AI94">
        <v>132.97999999999999</v>
      </c>
      <c r="AJ94">
        <v>5.76</v>
      </c>
      <c r="AK94">
        <v>139.28</v>
      </c>
      <c r="AL94">
        <v>11.52</v>
      </c>
      <c r="AM94">
        <v>14.41</v>
      </c>
      <c r="AN94">
        <v>0</v>
      </c>
      <c r="AO94">
        <v>50</v>
      </c>
      <c r="AP94">
        <v>0</v>
      </c>
      <c r="AQ94">
        <v>0</v>
      </c>
      <c r="AR94">
        <v>0</v>
      </c>
      <c r="AS94">
        <v>100</v>
      </c>
      <c r="AT94">
        <v>0</v>
      </c>
    </row>
    <row r="95" spans="7:46">
      <c r="G95" t="s">
        <v>137</v>
      </c>
      <c r="H95" s="73">
        <v>0.43</v>
      </c>
      <c r="I95" s="46">
        <v>0</v>
      </c>
      <c r="J95" s="46">
        <v>1.84</v>
      </c>
      <c r="K95" s="46">
        <v>39.849999999999994</v>
      </c>
      <c r="L95" s="46">
        <v>5.76</v>
      </c>
      <c r="M95" s="74">
        <v>0</v>
      </c>
      <c r="N95" s="73">
        <v>272.26</v>
      </c>
      <c r="O95" s="46">
        <v>284.64999999999998</v>
      </c>
      <c r="P95" s="46">
        <v>0</v>
      </c>
      <c r="Q95" s="46">
        <v>0</v>
      </c>
      <c r="R95" s="46">
        <v>0</v>
      </c>
      <c r="S95" s="74">
        <v>0</v>
      </c>
      <c r="W95">
        <v>59.65</v>
      </c>
      <c r="X95">
        <v>0</v>
      </c>
      <c r="Y95">
        <v>0</v>
      </c>
      <c r="Z95">
        <v>75</v>
      </c>
      <c r="AA95">
        <v>0</v>
      </c>
      <c r="AB95">
        <v>0</v>
      </c>
      <c r="AC95">
        <v>0</v>
      </c>
      <c r="AD95">
        <v>0.43</v>
      </c>
      <c r="AE95">
        <v>0.96</v>
      </c>
      <c r="AF95">
        <v>1.84</v>
      </c>
      <c r="AG95">
        <v>4.8</v>
      </c>
      <c r="AH95">
        <v>8.16</v>
      </c>
      <c r="AI95">
        <v>132.97999999999999</v>
      </c>
      <c r="AJ95">
        <v>5.76</v>
      </c>
      <c r="AK95">
        <v>139.28</v>
      </c>
      <c r="AL95">
        <v>11.52</v>
      </c>
      <c r="AM95">
        <v>14.41</v>
      </c>
      <c r="AN95">
        <v>0</v>
      </c>
      <c r="AO95">
        <v>50</v>
      </c>
      <c r="AP95">
        <v>0</v>
      </c>
      <c r="AQ95">
        <v>0</v>
      </c>
      <c r="AR95">
        <v>0</v>
      </c>
      <c r="AS95">
        <v>100</v>
      </c>
      <c r="AT95">
        <v>0</v>
      </c>
    </row>
    <row r="96" spans="7:46">
      <c r="G96" t="s">
        <v>138</v>
      </c>
      <c r="H96" s="73">
        <v>0.43</v>
      </c>
      <c r="I96" s="46">
        <v>0</v>
      </c>
      <c r="J96" s="46">
        <v>1.84</v>
      </c>
      <c r="K96" s="46">
        <v>39.849999999999994</v>
      </c>
      <c r="L96" s="46">
        <v>5.76</v>
      </c>
      <c r="M96" s="74">
        <v>0</v>
      </c>
      <c r="N96" s="73">
        <v>272.26</v>
      </c>
      <c r="O96" s="46">
        <v>284.64999999999998</v>
      </c>
      <c r="P96" s="46">
        <v>0</v>
      </c>
      <c r="Q96" s="46">
        <v>0</v>
      </c>
      <c r="R96" s="46">
        <v>0</v>
      </c>
      <c r="S96" s="74">
        <v>0</v>
      </c>
      <c r="W96">
        <v>59.65</v>
      </c>
      <c r="X96">
        <v>0</v>
      </c>
      <c r="Y96">
        <v>0</v>
      </c>
      <c r="Z96">
        <v>75</v>
      </c>
      <c r="AA96">
        <v>0</v>
      </c>
      <c r="AB96">
        <v>0</v>
      </c>
      <c r="AC96">
        <v>0</v>
      </c>
      <c r="AD96">
        <v>0.43</v>
      </c>
      <c r="AE96">
        <v>0.96</v>
      </c>
      <c r="AF96">
        <v>1.84</v>
      </c>
      <c r="AG96">
        <v>4.8</v>
      </c>
      <c r="AH96">
        <v>8.16</v>
      </c>
      <c r="AI96">
        <v>132.97999999999999</v>
      </c>
      <c r="AJ96">
        <v>5.76</v>
      </c>
      <c r="AK96">
        <v>139.28</v>
      </c>
      <c r="AL96">
        <v>11.52</v>
      </c>
      <c r="AM96">
        <v>14.41</v>
      </c>
      <c r="AN96">
        <v>0</v>
      </c>
      <c r="AO96">
        <v>50</v>
      </c>
      <c r="AP96">
        <v>0</v>
      </c>
      <c r="AQ96">
        <v>0</v>
      </c>
      <c r="AR96">
        <v>0</v>
      </c>
      <c r="AS96">
        <v>100</v>
      </c>
      <c r="AT96">
        <v>0</v>
      </c>
    </row>
    <row r="97" spans="1:133">
      <c r="G97" t="s">
        <v>139</v>
      </c>
      <c r="H97" s="73">
        <v>0.43</v>
      </c>
      <c r="I97" s="46">
        <v>0</v>
      </c>
      <c r="J97" s="46">
        <v>1.84</v>
      </c>
      <c r="K97" s="46">
        <v>39.849999999999994</v>
      </c>
      <c r="L97" s="46">
        <v>5.76</v>
      </c>
      <c r="M97" s="74">
        <v>0</v>
      </c>
      <c r="N97" s="73">
        <v>272.26</v>
      </c>
      <c r="O97" s="46">
        <v>284.64999999999998</v>
      </c>
      <c r="P97" s="46">
        <v>0</v>
      </c>
      <c r="Q97" s="46">
        <v>0</v>
      </c>
      <c r="R97" s="46">
        <v>0</v>
      </c>
      <c r="S97" s="74">
        <v>0</v>
      </c>
      <c r="W97">
        <v>59.65</v>
      </c>
      <c r="X97">
        <v>0</v>
      </c>
      <c r="Y97">
        <v>0</v>
      </c>
      <c r="Z97">
        <v>75</v>
      </c>
      <c r="AA97">
        <v>0</v>
      </c>
      <c r="AB97">
        <v>0</v>
      </c>
      <c r="AC97">
        <v>0</v>
      </c>
      <c r="AD97">
        <v>0.43</v>
      </c>
      <c r="AE97">
        <v>0.96</v>
      </c>
      <c r="AF97">
        <v>1.84</v>
      </c>
      <c r="AG97">
        <v>4.8</v>
      </c>
      <c r="AH97">
        <v>8.16</v>
      </c>
      <c r="AI97">
        <v>132.97999999999999</v>
      </c>
      <c r="AJ97">
        <v>5.76</v>
      </c>
      <c r="AK97">
        <v>139.28</v>
      </c>
      <c r="AL97">
        <v>11.52</v>
      </c>
      <c r="AM97">
        <v>14.41</v>
      </c>
      <c r="AN97">
        <v>0</v>
      </c>
      <c r="AO97">
        <v>50</v>
      </c>
      <c r="AP97">
        <v>0</v>
      </c>
      <c r="AQ97">
        <v>0</v>
      </c>
      <c r="AR97">
        <v>0</v>
      </c>
      <c r="AS97">
        <v>100</v>
      </c>
      <c r="AT97">
        <v>0</v>
      </c>
    </row>
    <row r="98" spans="1:133">
      <c r="G98" t="s">
        <v>140</v>
      </c>
      <c r="H98" s="73">
        <v>0.43</v>
      </c>
      <c r="I98" s="46">
        <v>0</v>
      </c>
      <c r="J98" s="46">
        <v>1.84</v>
      </c>
      <c r="K98" s="46">
        <v>39.849999999999994</v>
      </c>
      <c r="L98" s="46">
        <v>5.76</v>
      </c>
      <c r="M98" s="74">
        <v>0</v>
      </c>
      <c r="N98" s="73">
        <v>272.26</v>
      </c>
      <c r="O98" s="46">
        <v>284.64999999999998</v>
      </c>
      <c r="P98" s="46">
        <v>0</v>
      </c>
      <c r="Q98" s="46">
        <v>0</v>
      </c>
      <c r="R98" s="46">
        <v>0</v>
      </c>
      <c r="S98" s="74">
        <v>0</v>
      </c>
      <c r="W98">
        <v>59.65</v>
      </c>
      <c r="X98">
        <v>0</v>
      </c>
      <c r="Y98">
        <v>0</v>
      </c>
      <c r="Z98">
        <v>75</v>
      </c>
      <c r="AA98">
        <v>0</v>
      </c>
      <c r="AB98">
        <v>0</v>
      </c>
      <c r="AC98">
        <v>0</v>
      </c>
      <c r="AD98">
        <v>0.43</v>
      </c>
      <c r="AE98">
        <v>0.96</v>
      </c>
      <c r="AF98">
        <v>1.84</v>
      </c>
      <c r="AG98">
        <v>4.8</v>
      </c>
      <c r="AH98">
        <v>8.16</v>
      </c>
      <c r="AI98">
        <v>132.97999999999999</v>
      </c>
      <c r="AJ98">
        <v>5.76</v>
      </c>
      <c r="AK98">
        <v>139.28</v>
      </c>
      <c r="AL98">
        <v>11.52</v>
      </c>
      <c r="AM98">
        <v>14.41</v>
      </c>
      <c r="AN98">
        <v>0</v>
      </c>
      <c r="AO98">
        <v>50</v>
      </c>
      <c r="AP98">
        <v>0</v>
      </c>
      <c r="AQ98">
        <v>0</v>
      </c>
      <c r="AR98">
        <v>0</v>
      </c>
      <c r="AS98">
        <v>100</v>
      </c>
      <c r="AT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0.26526499999999997</v>
      </c>
      <c r="I99" s="69">
        <f t="shared" ref="I99:BU99" si="1">SUM(I3:I98)/4000</f>
        <v>0</v>
      </c>
      <c r="J99" s="69">
        <f t="shared" si="1"/>
        <v>4.4160000000000067E-2</v>
      </c>
      <c r="K99" s="69">
        <f t="shared" si="1"/>
        <v>1.3145950000000031</v>
      </c>
      <c r="L99" s="69">
        <f t="shared" si="1"/>
        <v>0.17253499999999991</v>
      </c>
      <c r="M99" s="69">
        <f t="shared" si="1"/>
        <v>0</v>
      </c>
      <c r="N99" s="68">
        <f t="shared" si="1"/>
        <v>6.2979999999999965</v>
      </c>
      <c r="O99" s="69">
        <f t="shared" si="1"/>
        <v>7.3272000000000022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0.47720000000000029</v>
      </c>
      <c r="X99">
        <f t="shared" si="1"/>
        <v>0.1</v>
      </c>
      <c r="Y99">
        <f t="shared" si="1"/>
        <v>0.27500000000000002</v>
      </c>
      <c r="Z99">
        <f t="shared" si="1"/>
        <v>1.8</v>
      </c>
      <c r="AA99">
        <f t="shared" si="1"/>
        <v>3.4294999999999999E-2</v>
      </c>
      <c r="AB99">
        <f t="shared" si="1"/>
        <v>0.2</v>
      </c>
      <c r="AC99">
        <f t="shared" si="1"/>
        <v>1.25</v>
      </c>
      <c r="AD99">
        <f t="shared" si="1"/>
        <v>1.3159999999999991E-2</v>
      </c>
      <c r="AE99">
        <f t="shared" si="1"/>
        <v>2.3039999999999967E-2</v>
      </c>
      <c r="AF99">
        <f t="shared" si="1"/>
        <v>4.4160000000000067E-2</v>
      </c>
      <c r="AG99">
        <f t="shared" si="1"/>
        <v>0.11520000000000019</v>
      </c>
      <c r="AH99">
        <f t="shared" si="1"/>
        <v>0.19583999999999993</v>
      </c>
      <c r="AI99">
        <f t="shared" si="1"/>
        <v>4.8087599999999977</v>
      </c>
      <c r="AJ99">
        <f t="shared" si="1"/>
        <v>0.13823999999999986</v>
      </c>
      <c r="AK99">
        <f t="shared" si="1"/>
        <v>1.1142400000000006</v>
      </c>
      <c r="AL99">
        <f t="shared" si="1"/>
        <v>0.27647999999999973</v>
      </c>
      <c r="AM99">
        <f t="shared" si="1"/>
        <v>0.34584000000000031</v>
      </c>
      <c r="AN99">
        <f t="shared" si="1"/>
        <v>0</v>
      </c>
      <c r="AO99">
        <f t="shared" si="1"/>
        <v>1.2</v>
      </c>
      <c r="AP99">
        <f t="shared" si="1"/>
        <v>0.19588499999999986</v>
      </c>
      <c r="AQ99">
        <f t="shared" si="1"/>
        <v>0.16230999999999998</v>
      </c>
      <c r="AR99">
        <f t="shared" si="1"/>
        <v>0.25210499999999997</v>
      </c>
      <c r="AS99">
        <f t="shared" si="1"/>
        <v>2.4</v>
      </c>
      <c r="AT99">
        <f t="shared" si="1"/>
        <v>8.475000000000002E-2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530</v>
      </c>
      <c r="X100" t="s">
        <v>532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543</v>
      </c>
      <c r="AE100" t="s">
        <v>545</v>
      </c>
      <c r="AF100" t="s">
        <v>547</v>
      </c>
      <c r="AG100" t="s">
        <v>549</v>
      </c>
      <c r="AH100" t="s">
        <v>551</v>
      </c>
      <c r="AI100" t="s">
        <v>552</v>
      </c>
      <c r="AJ100" t="s">
        <v>554</v>
      </c>
      <c r="AK100" t="s">
        <v>555</v>
      </c>
      <c r="AL100" t="s">
        <v>557</v>
      </c>
      <c r="AM100" t="s">
        <v>559</v>
      </c>
      <c r="AN100" t="s">
        <v>561</v>
      </c>
      <c r="AO100" t="s">
        <v>563</v>
      </c>
      <c r="AP100" t="s">
        <v>565</v>
      </c>
      <c r="AQ100" t="s">
        <v>566</v>
      </c>
      <c r="AR100" t="s">
        <v>568</v>
      </c>
      <c r="AS100" t="s">
        <v>570</v>
      </c>
      <c r="AT100" t="s">
        <v>573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45280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4</v>
      </c>
      <c r="U1" s="219" t="s">
        <v>317</v>
      </c>
      <c r="V1" s="220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45280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575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98.92</v>
      </c>
      <c r="I3" s="53">
        <v>0</v>
      </c>
      <c r="J3" s="53">
        <v>0</v>
      </c>
      <c r="K3" s="53">
        <v>0</v>
      </c>
      <c r="L3" s="53">
        <v>2.11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575</v>
      </c>
      <c r="U3" s="73">
        <v>101.03</v>
      </c>
      <c r="V3" s="74">
        <v>-1.5</v>
      </c>
      <c r="W3">
        <v>98.92</v>
      </c>
      <c r="X3">
        <v>0</v>
      </c>
      <c r="Y3">
        <v>-1.5</v>
      </c>
      <c r="Z3">
        <v>2.11</v>
      </c>
      <c r="AA3">
        <v>0</v>
      </c>
      <c r="AB3">
        <v>0</v>
      </c>
      <c r="AC3">
        <v>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73.95</v>
      </c>
      <c r="I4" s="46">
        <v>0</v>
      </c>
      <c r="J4" s="46">
        <v>0</v>
      </c>
      <c r="K4" s="46">
        <v>0</v>
      </c>
      <c r="L4" s="46">
        <v>1.92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75.87</v>
      </c>
      <c r="V4" s="74">
        <v>-1.5</v>
      </c>
      <c r="W4">
        <v>73.95</v>
      </c>
      <c r="X4">
        <v>0</v>
      </c>
      <c r="Y4">
        <v>-1.5</v>
      </c>
      <c r="Z4">
        <v>1.92</v>
      </c>
      <c r="AA4">
        <v>0</v>
      </c>
      <c r="AB4">
        <v>0</v>
      </c>
      <c r="AC4">
        <v>0</v>
      </c>
    </row>
    <row r="5" spans="1:29">
      <c r="G5" t="s">
        <v>47</v>
      </c>
      <c r="H5" s="73">
        <v>35.53</v>
      </c>
      <c r="I5" s="46">
        <v>0</v>
      </c>
      <c r="J5" s="46">
        <v>0</v>
      </c>
      <c r="K5" s="46">
        <v>0</v>
      </c>
      <c r="L5" s="46">
        <v>0.77</v>
      </c>
      <c r="M5" s="74">
        <v>0</v>
      </c>
      <c r="N5" s="73">
        <v>0</v>
      </c>
      <c r="O5" s="46">
        <v>0</v>
      </c>
      <c r="P5" s="46">
        <v>-19</v>
      </c>
      <c r="Q5" s="46">
        <v>0</v>
      </c>
      <c r="R5" s="46">
        <v>0</v>
      </c>
      <c r="S5" s="74">
        <v>0</v>
      </c>
      <c r="U5" s="73">
        <v>36.299999999999997</v>
      </c>
      <c r="V5" s="74">
        <v>-20.5</v>
      </c>
      <c r="W5">
        <v>35.53</v>
      </c>
      <c r="X5">
        <v>0</v>
      </c>
      <c r="Y5">
        <v>-1.5</v>
      </c>
      <c r="Z5">
        <v>0.77</v>
      </c>
      <c r="AA5">
        <v>0</v>
      </c>
      <c r="AB5">
        <v>0</v>
      </c>
      <c r="AC5">
        <v>-19</v>
      </c>
    </row>
    <row r="6" spans="1:29">
      <c r="G6" t="s">
        <v>48</v>
      </c>
      <c r="H6" s="73">
        <v>72.03</v>
      </c>
      <c r="I6" s="46">
        <v>0</v>
      </c>
      <c r="J6" s="46">
        <v>0</v>
      </c>
      <c r="K6" s="46">
        <v>0</v>
      </c>
      <c r="L6" s="46">
        <v>0.77</v>
      </c>
      <c r="M6" s="74">
        <v>0</v>
      </c>
      <c r="N6" s="73">
        <v>0</v>
      </c>
      <c r="O6" s="46">
        <v>0</v>
      </c>
      <c r="P6" s="46">
        <v>-16</v>
      </c>
      <c r="Q6" s="46">
        <v>0</v>
      </c>
      <c r="R6" s="46">
        <v>0</v>
      </c>
      <c r="S6" s="74">
        <v>0</v>
      </c>
      <c r="U6" s="73">
        <v>72.8</v>
      </c>
      <c r="V6" s="74">
        <v>-17.5</v>
      </c>
      <c r="W6">
        <v>72.03</v>
      </c>
      <c r="X6">
        <v>0</v>
      </c>
      <c r="Y6">
        <v>-1.5</v>
      </c>
      <c r="Z6">
        <v>0.77</v>
      </c>
      <c r="AA6">
        <v>0</v>
      </c>
      <c r="AB6">
        <v>0</v>
      </c>
      <c r="AC6">
        <v>-16</v>
      </c>
    </row>
    <row r="7" spans="1:29">
      <c r="G7" t="s">
        <v>49</v>
      </c>
      <c r="H7" s="73">
        <v>45.14</v>
      </c>
      <c r="I7" s="46">
        <v>0</v>
      </c>
      <c r="J7" s="46">
        <v>0</v>
      </c>
      <c r="K7" s="46">
        <v>0</v>
      </c>
      <c r="L7" s="46">
        <v>0.77</v>
      </c>
      <c r="M7" s="74">
        <v>0</v>
      </c>
      <c r="N7" s="73">
        <v>0</v>
      </c>
      <c r="O7" s="46">
        <v>0</v>
      </c>
      <c r="P7" s="46">
        <v>-9</v>
      </c>
      <c r="Q7" s="46">
        <v>0</v>
      </c>
      <c r="R7" s="46">
        <v>0</v>
      </c>
      <c r="S7" s="74">
        <v>0</v>
      </c>
      <c r="U7" s="73">
        <v>45.91</v>
      </c>
      <c r="V7" s="74">
        <v>-10.5</v>
      </c>
      <c r="W7">
        <v>45.14</v>
      </c>
      <c r="X7">
        <v>0</v>
      </c>
      <c r="Y7">
        <v>-1.5</v>
      </c>
      <c r="Z7">
        <v>0.77</v>
      </c>
      <c r="AA7">
        <v>0</v>
      </c>
      <c r="AB7">
        <v>0</v>
      </c>
      <c r="AC7">
        <v>-9</v>
      </c>
    </row>
    <row r="8" spans="1:29">
      <c r="G8" t="s">
        <v>50</v>
      </c>
      <c r="H8" s="73">
        <v>29.77</v>
      </c>
      <c r="I8" s="46">
        <v>0</v>
      </c>
      <c r="J8" s="46">
        <v>0</v>
      </c>
      <c r="K8" s="46">
        <v>0</v>
      </c>
      <c r="L8" s="46">
        <v>0.77</v>
      </c>
      <c r="M8" s="74">
        <v>0</v>
      </c>
      <c r="N8" s="73">
        <v>0</v>
      </c>
      <c r="O8" s="46">
        <v>0</v>
      </c>
      <c r="P8" s="46">
        <v>-6</v>
      </c>
      <c r="Q8" s="46">
        <v>0</v>
      </c>
      <c r="R8" s="46">
        <v>0</v>
      </c>
      <c r="S8" s="74">
        <v>0</v>
      </c>
      <c r="U8" s="73">
        <v>30.54</v>
      </c>
      <c r="V8" s="74">
        <v>-7.5</v>
      </c>
      <c r="W8">
        <v>29.77</v>
      </c>
      <c r="X8">
        <v>0</v>
      </c>
      <c r="Y8">
        <v>-1.5</v>
      </c>
      <c r="Z8">
        <v>0.77</v>
      </c>
      <c r="AA8">
        <v>0</v>
      </c>
      <c r="AB8">
        <v>0</v>
      </c>
      <c r="AC8">
        <v>-6</v>
      </c>
    </row>
    <row r="9" spans="1:29">
      <c r="G9" t="s">
        <v>51</v>
      </c>
      <c r="H9" s="73">
        <v>0</v>
      </c>
      <c r="I9" s="46">
        <v>9.6</v>
      </c>
      <c r="J9" s="46">
        <v>0</v>
      </c>
      <c r="K9" s="46">
        <v>0</v>
      </c>
      <c r="L9" s="46">
        <v>0.77</v>
      </c>
      <c r="M9" s="74">
        <v>0</v>
      </c>
      <c r="N9" s="73">
        <v>-21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10.37</v>
      </c>
      <c r="V9" s="74">
        <v>-22.5</v>
      </c>
      <c r="W9">
        <v>-21</v>
      </c>
      <c r="X9">
        <v>9.6</v>
      </c>
      <c r="Y9">
        <v>-1.5</v>
      </c>
      <c r="Z9">
        <v>0.77</v>
      </c>
      <c r="AA9">
        <v>0</v>
      </c>
      <c r="AB9">
        <v>0</v>
      </c>
      <c r="AC9">
        <v>0</v>
      </c>
    </row>
    <row r="10" spans="1:29">
      <c r="G10" t="s">
        <v>52</v>
      </c>
      <c r="H10" s="73">
        <v>0</v>
      </c>
      <c r="I10" s="46">
        <v>9.6</v>
      </c>
      <c r="J10" s="46">
        <v>0</v>
      </c>
      <c r="K10" s="46">
        <v>0</v>
      </c>
      <c r="L10" s="46">
        <v>0.77</v>
      </c>
      <c r="M10" s="74">
        <v>0</v>
      </c>
      <c r="N10" s="73">
        <v>-30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10.37</v>
      </c>
      <c r="V10" s="74">
        <v>-31.5</v>
      </c>
      <c r="W10">
        <v>-30</v>
      </c>
      <c r="X10">
        <v>9.6</v>
      </c>
      <c r="Y10">
        <v>-1.5</v>
      </c>
      <c r="Z10">
        <v>0.77</v>
      </c>
      <c r="AA10">
        <v>0</v>
      </c>
      <c r="AB10">
        <v>0</v>
      </c>
      <c r="AC10">
        <v>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0.77</v>
      </c>
      <c r="M11" s="74">
        <v>0</v>
      </c>
      <c r="N11" s="73">
        <v>-44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0.77</v>
      </c>
      <c r="V11" s="74">
        <v>-45.5</v>
      </c>
      <c r="W11">
        <v>-44</v>
      </c>
      <c r="X11">
        <v>0</v>
      </c>
      <c r="Y11">
        <v>-1.5</v>
      </c>
      <c r="Z11">
        <v>0.77</v>
      </c>
      <c r="AA11">
        <v>0</v>
      </c>
      <c r="AB11">
        <v>0</v>
      </c>
      <c r="AC11">
        <v>0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0.77</v>
      </c>
      <c r="M12" s="74">
        <v>0</v>
      </c>
      <c r="N12" s="73">
        <v>-49</v>
      </c>
      <c r="O12" s="46">
        <v>0</v>
      </c>
      <c r="P12" s="46">
        <v>-10</v>
      </c>
      <c r="Q12" s="46">
        <v>0</v>
      </c>
      <c r="R12" s="46">
        <v>0</v>
      </c>
      <c r="S12" s="74">
        <v>0</v>
      </c>
      <c r="U12" s="73">
        <v>0.77</v>
      </c>
      <c r="V12" s="74">
        <v>-60.5</v>
      </c>
      <c r="W12">
        <v>-49</v>
      </c>
      <c r="X12">
        <v>0</v>
      </c>
      <c r="Y12">
        <v>-1.5</v>
      </c>
      <c r="Z12">
        <v>0.77</v>
      </c>
      <c r="AA12">
        <v>0</v>
      </c>
      <c r="AB12">
        <v>0</v>
      </c>
      <c r="AC12">
        <v>-10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0.77</v>
      </c>
      <c r="M13" s="74">
        <v>0</v>
      </c>
      <c r="N13" s="73">
        <v>-57</v>
      </c>
      <c r="O13" s="46">
        <v>0</v>
      </c>
      <c r="P13" s="46">
        <v>-10</v>
      </c>
      <c r="Q13" s="46">
        <v>0</v>
      </c>
      <c r="R13" s="46">
        <v>0</v>
      </c>
      <c r="S13" s="74">
        <v>0</v>
      </c>
      <c r="U13" s="73">
        <v>0.77</v>
      </c>
      <c r="V13" s="74">
        <v>-68.5</v>
      </c>
      <c r="W13">
        <v>-57</v>
      </c>
      <c r="X13">
        <v>0</v>
      </c>
      <c r="Y13">
        <v>-1.5</v>
      </c>
      <c r="Z13">
        <v>0.77</v>
      </c>
      <c r="AA13">
        <v>0</v>
      </c>
      <c r="AB13">
        <v>0</v>
      </c>
      <c r="AC13">
        <v>-10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0.77</v>
      </c>
      <c r="M14" s="74">
        <v>0</v>
      </c>
      <c r="N14" s="73">
        <v>-58</v>
      </c>
      <c r="O14" s="46">
        <v>0</v>
      </c>
      <c r="P14" s="46">
        <v>-10</v>
      </c>
      <c r="Q14" s="46">
        <v>0</v>
      </c>
      <c r="R14" s="46">
        <v>0</v>
      </c>
      <c r="S14" s="74">
        <v>0</v>
      </c>
      <c r="U14" s="73">
        <v>0.77</v>
      </c>
      <c r="V14" s="74">
        <v>-69.5</v>
      </c>
      <c r="W14">
        <v>-58</v>
      </c>
      <c r="X14">
        <v>0</v>
      </c>
      <c r="Y14">
        <v>-1.5</v>
      </c>
      <c r="Z14">
        <v>0.77</v>
      </c>
      <c r="AA14">
        <v>0</v>
      </c>
      <c r="AB14">
        <v>0</v>
      </c>
      <c r="AC14">
        <v>-10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0.77</v>
      </c>
      <c r="M15" s="74">
        <v>0</v>
      </c>
      <c r="N15" s="73">
        <v>-64</v>
      </c>
      <c r="O15" s="46">
        <v>0</v>
      </c>
      <c r="P15" s="46">
        <v>-15</v>
      </c>
      <c r="Q15" s="46">
        <v>0</v>
      </c>
      <c r="R15" s="46">
        <v>0</v>
      </c>
      <c r="S15" s="74">
        <v>0</v>
      </c>
      <c r="U15" s="73">
        <v>0.77</v>
      </c>
      <c r="V15" s="74">
        <v>-80.5</v>
      </c>
      <c r="W15">
        <v>-64</v>
      </c>
      <c r="X15">
        <v>0</v>
      </c>
      <c r="Y15">
        <v>-1.5</v>
      </c>
      <c r="Z15">
        <v>0.77</v>
      </c>
      <c r="AA15">
        <v>0</v>
      </c>
      <c r="AB15">
        <v>0</v>
      </c>
      <c r="AC15">
        <v>-15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0.77</v>
      </c>
      <c r="M16" s="74">
        <v>0</v>
      </c>
      <c r="N16" s="73">
        <v>-61</v>
      </c>
      <c r="O16" s="46">
        <v>0</v>
      </c>
      <c r="P16" s="46">
        <v>-15</v>
      </c>
      <c r="Q16" s="46">
        <v>0</v>
      </c>
      <c r="R16" s="46">
        <v>0</v>
      </c>
      <c r="S16" s="74">
        <v>0</v>
      </c>
      <c r="U16" s="73">
        <v>0.77</v>
      </c>
      <c r="V16" s="74">
        <v>-77.5</v>
      </c>
      <c r="W16">
        <v>-61</v>
      </c>
      <c r="X16">
        <v>0</v>
      </c>
      <c r="Y16">
        <v>-1.5</v>
      </c>
      <c r="Z16">
        <v>0.77</v>
      </c>
      <c r="AA16">
        <v>0</v>
      </c>
      <c r="AB16">
        <v>0</v>
      </c>
      <c r="AC16">
        <v>-15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0.77</v>
      </c>
      <c r="M17" s="74">
        <v>0</v>
      </c>
      <c r="N17" s="73">
        <v>-40</v>
      </c>
      <c r="O17" s="46">
        <v>0</v>
      </c>
      <c r="P17" s="46">
        <v>-15</v>
      </c>
      <c r="Q17" s="46">
        <v>0</v>
      </c>
      <c r="R17" s="46">
        <v>0</v>
      </c>
      <c r="S17" s="74">
        <v>0</v>
      </c>
      <c r="U17" s="73">
        <v>0.77</v>
      </c>
      <c r="V17" s="74">
        <v>-56.5</v>
      </c>
      <c r="W17">
        <v>-40</v>
      </c>
      <c r="X17">
        <v>0</v>
      </c>
      <c r="Y17">
        <v>-1.5</v>
      </c>
      <c r="Z17">
        <v>0.77</v>
      </c>
      <c r="AA17">
        <v>0</v>
      </c>
      <c r="AB17">
        <v>0</v>
      </c>
      <c r="AC17">
        <v>-15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0.77</v>
      </c>
      <c r="M18" s="74">
        <v>0</v>
      </c>
      <c r="N18" s="73">
        <v>-31</v>
      </c>
      <c r="O18" s="46">
        <v>0</v>
      </c>
      <c r="P18" s="46">
        <v>-10</v>
      </c>
      <c r="Q18" s="46">
        <v>0</v>
      </c>
      <c r="R18" s="46">
        <v>0</v>
      </c>
      <c r="S18" s="74">
        <v>0</v>
      </c>
      <c r="U18" s="73">
        <v>0.77</v>
      </c>
      <c r="V18" s="74">
        <v>-42.5</v>
      </c>
      <c r="W18">
        <v>-31</v>
      </c>
      <c r="X18">
        <v>0</v>
      </c>
      <c r="Y18">
        <v>-1.5</v>
      </c>
      <c r="Z18">
        <v>0.77</v>
      </c>
      <c r="AA18">
        <v>0</v>
      </c>
      <c r="AB18">
        <v>0</v>
      </c>
      <c r="AC18">
        <v>-10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0.77</v>
      </c>
      <c r="M19" s="74">
        <v>0</v>
      </c>
      <c r="N19" s="73">
        <v>-38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0.77</v>
      </c>
      <c r="V19" s="74">
        <v>-39.5</v>
      </c>
      <c r="W19">
        <v>-38</v>
      </c>
      <c r="X19">
        <v>0</v>
      </c>
      <c r="Y19">
        <v>-1.5</v>
      </c>
      <c r="Z19">
        <v>0.77</v>
      </c>
      <c r="AA19">
        <v>0</v>
      </c>
      <c r="AB19">
        <v>0</v>
      </c>
      <c r="AC19">
        <v>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1.44</v>
      </c>
      <c r="M20" s="74">
        <v>0</v>
      </c>
      <c r="N20" s="73">
        <v>-25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1.44</v>
      </c>
      <c r="V20" s="74">
        <v>-26.5</v>
      </c>
      <c r="W20">
        <v>-25</v>
      </c>
      <c r="X20">
        <v>0</v>
      </c>
      <c r="Y20">
        <v>-1.5</v>
      </c>
      <c r="Z20">
        <v>1.44</v>
      </c>
      <c r="AA20">
        <v>0</v>
      </c>
      <c r="AB20">
        <v>0</v>
      </c>
      <c r="AC20">
        <v>0</v>
      </c>
    </row>
    <row r="21" spans="7:29">
      <c r="G21" t="s">
        <v>63</v>
      </c>
      <c r="H21" s="73">
        <v>10.56</v>
      </c>
      <c r="I21" s="46">
        <v>0</v>
      </c>
      <c r="J21" s="46">
        <v>0</v>
      </c>
      <c r="K21" s="46">
        <v>0</v>
      </c>
      <c r="L21" s="46">
        <v>2.69</v>
      </c>
      <c r="M21" s="74">
        <v>0</v>
      </c>
      <c r="N21" s="73">
        <v>0</v>
      </c>
      <c r="O21" s="46">
        <v>0</v>
      </c>
      <c r="P21" s="46">
        <v>-5</v>
      </c>
      <c r="Q21" s="46">
        <v>0</v>
      </c>
      <c r="R21" s="46">
        <v>0</v>
      </c>
      <c r="S21" s="74">
        <v>0</v>
      </c>
      <c r="U21" s="73">
        <v>13.25</v>
      </c>
      <c r="V21" s="74">
        <v>-6.5</v>
      </c>
      <c r="W21">
        <v>10.56</v>
      </c>
      <c r="X21">
        <v>0</v>
      </c>
      <c r="Y21">
        <v>-1.5</v>
      </c>
      <c r="Z21">
        <v>2.69</v>
      </c>
      <c r="AA21">
        <v>0</v>
      </c>
      <c r="AB21">
        <v>0</v>
      </c>
      <c r="AC21">
        <v>-5</v>
      </c>
    </row>
    <row r="22" spans="7:29">
      <c r="G22" t="s">
        <v>64</v>
      </c>
      <c r="H22" s="73">
        <v>38.42</v>
      </c>
      <c r="I22" s="46">
        <v>0</v>
      </c>
      <c r="J22" s="46">
        <v>0</v>
      </c>
      <c r="K22" s="46">
        <v>0</v>
      </c>
      <c r="L22" s="46">
        <v>4.32</v>
      </c>
      <c r="M22" s="74">
        <v>0</v>
      </c>
      <c r="N22" s="73">
        <v>0</v>
      </c>
      <c r="O22" s="46">
        <v>0</v>
      </c>
      <c r="P22" s="46">
        <v>-5</v>
      </c>
      <c r="Q22" s="46">
        <v>0</v>
      </c>
      <c r="R22" s="46">
        <v>0</v>
      </c>
      <c r="S22" s="74">
        <v>0</v>
      </c>
      <c r="U22" s="73">
        <v>42.74</v>
      </c>
      <c r="V22" s="74">
        <v>-6.5</v>
      </c>
      <c r="W22">
        <v>38.42</v>
      </c>
      <c r="X22">
        <v>0</v>
      </c>
      <c r="Y22">
        <v>-1.5</v>
      </c>
      <c r="Z22">
        <v>4.32</v>
      </c>
      <c r="AA22">
        <v>0</v>
      </c>
      <c r="AB22">
        <v>0</v>
      </c>
      <c r="AC22">
        <v>-5</v>
      </c>
    </row>
    <row r="23" spans="7:29">
      <c r="G23" t="s">
        <v>65</v>
      </c>
      <c r="H23" s="73">
        <v>31.69</v>
      </c>
      <c r="I23" s="46">
        <v>0</v>
      </c>
      <c r="J23" s="46">
        <v>0</v>
      </c>
      <c r="K23" s="46">
        <v>0</v>
      </c>
      <c r="L23" s="46">
        <v>6.53</v>
      </c>
      <c r="M23" s="74">
        <v>0</v>
      </c>
      <c r="N23" s="73">
        <v>0</v>
      </c>
      <c r="O23" s="46">
        <v>0</v>
      </c>
      <c r="P23" s="46">
        <v>-10</v>
      </c>
      <c r="Q23" s="46">
        <v>0</v>
      </c>
      <c r="R23" s="46">
        <v>0</v>
      </c>
      <c r="S23" s="74">
        <v>0</v>
      </c>
      <c r="U23" s="73">
        <v>38.22</v>
      </c>
      <c r="V23" s="74">
        <v>-11.5</v>
      </c>
      <c r="W23">
        <v>31.69</v>
      </c>
      <c r="X23">
        <v>0</v>
      </c>
      <c r="Y23">
        <v>-1.5</v>
      </c>
      <c r="Z23">
        <v>6.53</v>
      </c>
      <c r="AA23">
        <v>0</v>
      </c>
      <c r="AB23">
        <v>0</v>
      </c>
      <c r="AC23">
        <v>-10</v>
      </c>
    </row>
    <row r="24" spans="7:29">
      <c r="G24" t="s">
        <v>66</v>
      </c>
      <c r="H24" s="73">
        <v>63.38</v>
      </c>
      <c r="I24" s="46">
        <v>0</v>
      </c>
      <c r="J24" s="46">
        <v>0</v>
      </c>
      <c r="K24" s="46">
        <v>0</v>
      </c>
      <c r="L24" s="46">
        <v>9.41</v>
      </c>
      <c r="M24" s="74">
        <v>0.1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72.89</v>
      </c>
      <c r="V24" s="74">
        <v>-1.5</v>
      </c>
      <c r="W24">
        <v>63.38</v>
      </c>
      <c r="X24">
        <v>0</v>
      </c>
      <c r="Y24">
        <v>-1.5</v>
      </c>
      <c r="Z24">
        <v>9.41</v>
      </c>
      <c r="AA24">
        <v>0</v>
      </c>
      <c r="AB24">
        <v>0.1</v>
      </c>
      <c r="AC24">
        <v>0</v>
      </c>
    </row>
    <row r="25" spans="7:29">
      <c r="G25" t="s">
        <v>67</v>
      </c>
      <c r="H25" s="73">
        <v>78.75</v>
      </c>
      <c r="I25" s="46">
        <v>0</v>
      </c>
      <c r="J25" s="46">
        <v>0</v>
      </c>
      <c r="K25" s="46">
        <v>0</v>
      </c>
      <c r="L25" s="46">
        <v>12.39</v>
      </c>
      <c r="M25" s="74">
        <v>0</v>
      </c>
      <c r="N25" s="73">
        <v>0</v>
      </c>
      <c r="O25" s="46">
        <v>0</v>
      </c>
      <c r="P25" s="46">
        <v>-35</v>
      </c>
      <c r="Q25" s="46">
        <v>0</v>
      </c>
      <c r="R25" s="46">
        <v>0</v>
      </c>
      <c r="S25" s="74">
        <v>0</v>
      </c>
      <c r="U25" s="73">
        <v>91.14</v>
      </c>
      <c r="V25" s="74">
        <v>-36.5</v>
      </c>
      <c r="W25">
        <v>78.75</v>
      </c>
      <c r="X25">
        <v>0</v>
      </c>
      <c r="Y25">
        <v>-1.5</v>
      </c>
      <c r="Z25">
        <v>12.39</v>
      </c>
      <c r="AA25">
        <v>0</v>
      </c>
      <c r="AB25">
        <v>0</v>
      </c>
      <c r="AC25">
        <v>-35</v>
      </c>
    </row>
    <row r="26" spans="7:29">
      <c r="G26" t="s">
        <v>68</v>
      </c>
      <c r="H26" s="73">
        <v>80.67</v>
      </c>
      <c r="I26" s="46">
        <v>0</v>
      </c>
      <c r="J26" s="46">
        <v>0</v>
      </c>
      <c r="K26" s="46">
        <v>0</v>
      </c>
      <c r="L26" s="46">
        <v>16.329999999999998</v>
      </c>
      <c r="M26" s="74">
        <v>0.1</v>
      </c>
      <c r="N26" s="73">
        <v>0</v>
      </c>
      <c r="O26" s="46">
        <v>0</v>
      </c>
      <c r="P26" s="46">
        <v>-15</v>
      </c>
      <c r="Q26" s="46">
        <v>0</v>
      </c>
      <c r="R26" s="46">
        <v>0</v>
      </c>
      <c r="S26" s="74">
        <v>0</v>
      </c>
      <c r="U26" s="73">
        <v>97.1</v>
      </c>
      <c r="V26" s="74">
        <v>-16.5</v>
      </c>
      <c r="W26">
        <v>80.67</v>
      </c>
      <c r="X26">
        <v>0</v>
      </c>
      <c r="Y26">
        <v>-1.5</v>
      </c>
      <c r="Z26">
        <v>16.329999999999998</v>
      </c>
      <c r="AA26">
        <v>0</v>
      </c>
      <c r="AB26">
        <v>0.1</v>
      </c>
      <c r="AC26">
        <v>-15</v>
      </c>
    </row>
    <row r="27" spans="7:29">
      <c r="G27" t="s">
        <v>69</v>
      </c>
      <c r="H27" s="73">
        <v>116.21</v>
      </c>
      <c r="I27" s="46">
        <v>0</v>
      </c>
      <c r="J27" s="46">
        <v>33.61</v>
      </c>
      <c r="K27" s="46">
        <v>0</v>
      </c>
      <c r="L27" s="46">
        <v>19.21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169.03</v>
      </c>
      <c r="V27" s="74">
        <v>-1.5</v>
      </c>
      <c r="W27">
        <v>116.21</v>
      </c>
      <c r="X27">
        <v>0</v>
      </c>
      <c r="Y27">
        <v>-1.5</v>
      </c>
      <c r="Z27">
        <v>19.21</v>
      </c>
      <c r="AA27">
        <v>0</v>
      </c>
      <c r="AB27">
        <v>0</v>
      </c>
      <c r="AC27">
        <v>33.61</v>
      </c>
    </row>
    <row r="28" spans="7:29">
      <c r="G28" t="s">
        <v>70</v>
      </c>
      <c r="H28" s="73">
        <v>92.2</v>
      </c>
      <c r="I28" s="46">
        <v>0</v>
      </c>
      <c r="J28" s="46">
        <v>8.64</v>
      </c>
      <c r="K28" s="46">
        <v>0</v>
      </c>
      <c r="L28" s="46">
        <v>20.170000000000002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121.01</v>
      </c>
      <c r="V28" s="74">
        <v>-1.5</v>
      </c>
      <c r="W28">
        <v>92.2</v>
      </c>
      <c r="X28">
        <v>0</v>
      </c>
      <c r="Y28">
        <v>-1.5</v>
      </c>
      <c r="Z28">
        <v>20.170000000000002</v>
      </c>
      <c r="AA28">
        <v>0</v>
      </c>
      <c r="AB28">
        <v>0</v>
      </c>
      <c r="AC28">
        <v>8.64</v>
      </c>
    </row>
    <row r="29" spans="7:29">
      <c r="G29" t="s">
        <v>71</v>
      </c>
      <c r="H29" s="73">
        <v>43.22</v>
      </c>
      <c r="I29" s="46">
        <v>0</v>
      </c>
      <c r="J29" s="46">
        <v>0</v>
      </c>
      <c r="K29" s="46">
        <v>0</v>
      </c>
      <c r="L29" s="46">
        <v>21.13</v>
      </c>
      <c r="M29" s="74">
        <v>0</v>
      </c>
      <c r="N29" s="73">
        <v>0</v>
      </c>
      <c r="O29" s="46">
        <v>0</v>
      </c>
      <c r="P29" s="46">
        <v>-41</v>
      </c>
      <c r="Q29" s="46">
        <v>0</v>
      </c>
      <c r="R29" s="46">
        <v>0</v>
      </c>
      <c r="S29" s="74">
        <v>0</v>
      </c>
      <c r="U29" s="73">
        <v>64.349999999999994</v>
      </c>
      <c r="V29" s="74">
        <v>-42.5</v>
      </c>
      <c r="W29">
        <v>43.22</v>
      </c>
      <c r="X29">
        <v>0</v>
      </c>
      <c r="Y29">
        <v>-1.5</v>
      </c>
      <c r="Z29">
        <v>21.13</v>
      </c>
      <c r="AA29">
        <v>0</v>
      </c>
      <c r="AB29">
        <v>0</v>
      </c>
      <c r="AC29">
        <v>-41</v>
      </c>
    </row>
    <row r="30" spans="7:29">
      <c r="G30" t="s">
        <v>72</v>
      </c>
      <c r="H30" s="73">
        <v>65.31</v>
      </c>
      <c r="I30" s="46">
        <v>0</v>
      </c>
      <c r="J30" s="46">
        <v>34.57</v>
      </c>
      <c r="K30" s="46">
        <v>0</v>
      </c>
      <c r="L30" s="46">
        <v>22.09</v>
      </c>
      <c r="M30" s="74">
        <v>0.1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122.07</v>
      </c>
      <c r="V30" s="74">
        <v>-1.5</v>
      </c>
      <c r="W30">
        <v>65.31</v>
      </c>
      <c r="X30">
        <v>0</v>
      </c>
      <c r="Y30">
        <v>-1.5</v>
      </c>
      <c r="Z30">
        <v>22.09</v>
      </c>
      <c r="AA30">
        <v>0</v>
      </c>
      <c r="AB30">
        <v>0.1</v>
      </c>
      <c r="AC30">
        <v>34.57</v>
      </c>
    </row>
    <row r="31" spans="7:29">
      <c r="G31" t="s">
        <v>73</v>
      </c>
      <c r="H31" s="73">
        <v>0</v>
      </c>
      <c r="I31" s="46">
        <v>0</v>
      </c>
      <c r="J31" s="46">
        <v>64.349999999999994</v>
      </c>
      <c r="K31" s="46">
        <v>0</v>
      </c>
      <c r="L31" s="46">
        <v>22.09</v>
      </c>
      <c r="M31" s="74">
        <v>0</v>
      </c>
      <c r="N31" s="73">
        <v>-57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86.44</v>
      </c>
      <c r="V31" s="74">
        <v>-58.5</v>
      </c>
      <c r="W31">
        <v>-57</v>
      </c>
      <c r="X31">
        <v>0</v>
      </c>
      <c r="Y31">
        <v>-1.5</v>
      </c>
      <c r="Z31">
        <v>22.09</v>
      </c>
      <c r="AA31">
        <v>0</v>
      </c>
      <c r="AB31">
        <v>0</v>
      </c>
      <c r="AC31">
        <v>64.349999999999994</v>
      </c>
    </row>
    <row r="32" spans="7:29">
      <c r="G32" t="s">
        <v>74</v>
      </c>
      <c r="H32" s="73">
        <v>0</v>
      </c>
      <c r="I32" s="46">
        <v>0</v>
      </c>
      <c r="J32" s="46">
        <v>77.790000000000006</v>
      </c>
      <c r="K32" s="46">
        <v>0</v>
      </c>
      <c r="L32" s="46">
        <v>22.09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99.88</v>
      </c>
      <c r="V32" s="74">
        <v>-1.5</v>
      </c>
      <c r="W32">
        <v>0</v>
      </c>
      <c r="X32">
        <v>0</v>
      </c>
      <c r="Y32">
        <v>-1.5</v>
      </c>
      <c r="Z32">
        <v>22.09</v>
      </c>
      <c r="AA32">
        <v>0</v>
      </c>
      <c r="AB32">
        <v>0</v>
      </c>
      <c r="AC32">
        <v>77.790000000000006</v>
      </c>
    </row>
    <row r="33" spans="7:29">
      <c r="G33" t="s">
        <v>75</v>
      </c>
      <c r="H33" s="73">
        <v>0</v>
      </c>
      <c r="I33" s="46">
        <v>16.670000000000002</v>
      </c>
      <c r="J33" s="46">
        <v>71.34</v>
      </c>
      <c r="K33" s="46">
        <v>0</v>
      </c>
      <c r="L33" s="46">
        <v>15</v>
      </c>
      <c r="M33" s="74">
        <v>0</v>
      </c>
      <c r="N33" s="73">
        <v>-20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103.01</v>
      </c>
      <c r="V33" s="74">
        <v>-22</v>
      </c>
      <c r="W33">
        <v>-20</v>
      </c>
      <c r="X33">
        <v>16.670000000000002</v>
      </c>
      <c r="Y33">
        <v>-2</v>
      </c>
      <c r="Z33">
        <v>15</v>
      </c>
      <c r="AA33">
        <v>0</v>
      </c>
      <c r="AB33">
        <v>0</v>
      </c>
      <c r="AC33">
        <v>71.34</v>
      </c>
    </row>
    <row r="34" spans="7:29">
      <c r="G34" t="s">
        <v>76</v>
      </c>
      <c r="H34" s="73">
        <v>29.37</v>
      </c>
      <c r="I34" s="46">
        <v>18.95</v>
      </c>
      <c r="J34" s="46">
        <v>40.74</v>
      </c>
      <c r="K34" s="46">
        <v>0</v>
      </c>
      <c r="L34" s="46">
        <v>10.66</v>
      </c>
      <c r="M34" s="74">
        <v>0.61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100.33</v>
      </c>
      <c r="V34" s="74">
        <v>-2</v>
      </c>
      <c r="W34">
        <v>29.37</v>
      </c>
      <c r="X34">
        <v>18.95</v>
      </c>
      <c r="Y34">
        <v>-2</v>
      </c>
      <c r="Z34">
        <v>10.66</v>
      </c>
      <c r="AA34">
        <v>0</v>
      </c>
      <c r="AB34">
        <v>0.61</v>
      </c>
      <c r="AC34">
        <v>40.74</v>
      </c>
    </row>
    <row r="35" spans="7:29">
      <c r="G35" t="s">
        <v>77</v>
      </c>
      <c r="H35" s="73">
        <v>53.75</v>
      </c>
      <c r="I35" s="46">
        <v>0</v>
      </c>
      <c r="J35" s="46">
        <v>43.57</v>
      </c>
      <c r="K35" s="46">
        <v>0</v>
      </c>
      <c r="L35" s="46">
        <v>8.17</v>
      </c>
      <c r="M35" s="74">
        <v>0.55000000000000004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106.04</v>
      </c>
      <c r="V35" s="74">
        <v>-2</v>
      </c>
      <c r="W35">
        <v>53.75</v>
      </c>
      <c r="X35">
        <v>0</v>
      </c>
      <c r="Y35">
        <v>-2</v>
      </c>
      <c r="Z35">
        <v>8.17</v>
      </c>
      <c r="AA35">
        <v>0</v>
      </c>
      <c r="AB35">
        <v>0.55000000000000004</v>
      </c>
      <c r="AC35">
        <v>43.57</v>
      </c>
    </row>
    <row r="36" spans="7:29">
      <c r="G36" t="s">
        <v>78</v>
      </c>
      <c r="H36" s="73">
        <v>73.86</v>
      </c>
      <c r="I36" s="46">
        <v>0</v>
      </c>
      <c r="J36" s="46">
        <v>57.45</v>
      </c>
      <c r="K36" s="46">
        <v>0</v>
      </c>
      <c r="L36" s="46">
        <v>9.0299999999999994</v>
      </c>
      <c r="M36" s="74">
        <v>0.7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141.04</v>
      </c>
      <c r="V36" s="74">
        <v>-2</v>
      </c>
      <c r="W36">
        <v>73.86</v>
      </c>
      <c r="X36">
        <v>0</v>
      </c>
      <c r="Y36">
        <v>-2</v>
      </c>
      <c r="Z36">
        <v>9.0299999999999994</v>
      </c>
      <c r="AA36">
        <v>0</v>
      </c>
      <c r="AB36">
        <v>0.7</v>
      </c>
      <c r="AC36">
        <v>57.45</v>
      </c>
    </row>
    <row r="37" spans="7:29">
      <c r="G37" t="s">
        <v>79</v>
      </c>
      <c r="H37" s="73">
        <v>84.01</v>
      </c>
      <c r="I37" s="46">
        <v>0</v>
      </c>
      <c r="J37" s="46">
        <v>42.01</v>
      </c>
      <c r="K37" s="46">
        <v>0</v>
      </c>
      <c r="L37" s="46">
        <v>11.45</v>
      </c>
      <c r="M37" s="74">
        <v>0.89</v>
      </c>
      <c r="N37" s="73">
        <v>0</v>
      </c>
      <c r="O37" s="46">
        <v>-25</v>
      </c>
      <c r="P37" s="46">
        <v>0</v>
      </c>
      <c r="Q37" s="46">
        <v>0</v>
      </c>
      <c r="R37" s="46">
        <v>0</v>
      </c>
      <c r="S37" s="74">
        <v>0</v>
      </c>
      <c r="U37" s="73">
        <v>138.36000000000001</v>
      </c>
      <c r="V37" s="74">
        <v>-27</v>
      </c>
      <c r="W37">
        <v>84.01</v>
      </c>
      <c r="X37">
        <v>-25</v>
      </c>
      <c r="Y37">
        <v>-2</v>
      </c>
      <c r="Z37">
        <v>11.45</v>
      </c>
      <c r="AA37">
        <v>0</v>
      </c>
      <c r="AB37">
        <v>0.89</v>
      </c>
      <c r="AC37">
        <v>42.01</v>
      </c>
    </row>
    <row r="38" spans="7:29">
      <c r="G38" t="s">
        <v>80</v>
      </c>
      <c r="H38" s="73">
        <v>84.05</v>
      </c>
      <c r="I38" s="46">
        <v>0</v>
      </c>
      <c r="J38" s="46">
        <v>46.05</v>
      </c>
      <c r="K38" s="46">
        <v>0</v>
      </c>
      <c r="L38" s="46">
        <v>11.98</v>
      </c>
      <c r="M38" s="74">
        <v>0.75</v>
      </c>
      <c r="N38" s="73">
        <v>0</v>
      </c>
      <c r="O38" s="46">
        <v>-40</v>
      </c>
      <c r="P38" s="46">
        <v>0</v>
      </c>
      <c r="Q38" s="46">
        <v>0</v>
      </c>
      <c r="R38" s="46">
        <v>0</v>
      </c>
      <c r="S38" s="74">
        <v>0</v>
      </c>
      <c r="U38" s="73">
        <v>142.83000000000001</v>
      </c>
      <c r="V38" s="74">
        <v>-42</v>
      </c>
      <c r="W38">
        <v>84.05</v>
      </c>
      <c r="X38">
        <v>-40</v>
      </c>
      <c r="Y38">
        <v>-2</v>
      </c>
      <c r="Z38">
        <v>11.98</v>
      </c>
      <c r="AA38">
        <v>0</v>
      </c>
      <c r="AB38">
        <v>0.75</v>
      </c>
      <c r="AC38">
        <v>46.05</v>
      </c>
    </row>
    <row r="39" spans="7:29">
      <c r="G39" t="s">
        <v>81</v>
      </c>
      <c r="H39" s="73">
        <v>72.75</v>
      </c>
      <c r="I39" s="46">
        <v>0</v>
      </c>
      <c r="J39" s="46">
        <v>87.06</v>
      </c>
      <c r="K39" s="46">
        <v>0</v>
      </c>
      <c r="L39" s="46">
        <v>11.81</v>
      </c>
      <c r="M39" s="74">
        <v>0.5</v>
      </c>
      <c r="N39" s="73">
        <v>0</v>
      </c>
      <c r="O39" s="46">
        <v>-40</v>
      </c>
      <c r="P39" s="46">
        <v>0</v>
      </c>
      <c r="Q39" s="46">
        <v>0</v>
      </c>
      <c r="R39" s="46">
        <v>0</v>
      </c>
      <c r="S39" s="74">
        <v>0</v>
      </c>
      <c r="U39" s="73">
        <v>172.12</v>
      </c>
      <c r="V39" s="74">
        <v>-42.3</v>
      </c>
      <c r="W39">
        <v>72.75</v>
      </c>
      <c r="X39">
        <v>-40</v>
      </c>
      <c r="Y39">
        <v>-2.2999999999999998</v>
      </c>
      <c r="Z39">
        <v>11.81</v>
      </c>
      <c r="AA39">
        <v>0</v>
      </c>
      <c r="AB39">
        <v>0.5</v>
      </c>
      <c r="AC39">
        <v>87.06</v>
      </c>
    </row>
    <row r="40" spans="7:29">
      <c r="G40" t="s">
        <v>82</v>
      </c>
      <c r="H40" s="73">
        <v>38.36</v>
      </c>
      <c r="I40" s="46">
        <v>0</v>
      </c>
      <c r="J40" s="46">
        <v>79.37</v>
      </c>
      <c r="K40" s="46">
        <v>0</v>
      </c>
      <c r="L40" s="46">
        <v>11.77</v>
      </c>
      <c r="M40" s="74">
        <v>5.55</v>
      </c>
      <c r="N40" s="73">
        <v>0</v>
      </c>
      <c r="O40" s="46">
        <v>-50</v>
      </c>
      <c r="P40" s="46">
        <v>0</v>
      </c>
      <c r="Q40" s="46">
        <v>0</v>
      </c>
      <c r="R40" s="46">
        <v>0</v>
      </c>
      <c r="S40" s="74">
        <v>0</v>
      </c>
      <c r="U40" s="73">
        <v>135.05000000000001</v>
      </c>
      <c r="V40" s="74">
        <v>-52.3</v>
      </c>
      <c r="W40">
        <v>38.36</v>
      </c>
      <c r="X40">
        <v>-50</v>
      </c>
      <c r="Y40">
        <v>-2.2999999999999998</v>
      </c>
      <c r="Z40">
        <v>11.77</v>
      </c>
      <c r="AA40">
        <v>0</v>
      </c>
      <c r="AB40">
        <v>5.55</v>
      </c>
      <c r="AC40">
        <v>79.37</v>
      </c>
    </row>
    <row r="41" spans="7:29">
      <c r="G41" t="s">
        <v>83</v>
      </c>
      <c r="H41" s="73">
        <v>52.37</v>
      </c>
      <c r="I41" s="46">
        <v>0</v>
      </c>
      <c r="J41" s="46">
        <v>61.38</v>
      </c>
      <c r="K41" s="46">
        <v>0</v>
      </c>
      <c r="L41" s="46">
        <v>13.42</v>
      </c>
      <c r="M41" s="74">
        <v>0</v>
      </c>
      <c r="N41" s="73">
        <v>0</v>
      </c>
      <c r="O41" s="46">
        <v>-45</v>
      </c>
      <c r="P41" s="46">
        <v>0</v>
      </c>
      <c r="Q41" s="46">
        <v>0</v>
      </c>
      <c r="R41" s="46">
        <v>0</v>
      </c>
      <c r="S41" s="74">
        <v>0</v>
      </c>
      <c r="U41" s="73">
        <v>127.17</v>
      </c>
      <c r="V41" s="74">
        <v>-47.3</v>
      </c>
      <c r="W41">
        <v>52.37</v>
      </c>
      <c r="X41">
        <v>-45</v>
      </c>
      <c r="Y41">
        <v>-2.2999999999999998</v>
      </c>
      <c r="Z41">
        <v>13.42</v>
      </c>
      <c r="AA41">
        <v>0</v>
      </c>
      <c r="AB41">
        <v>0</v>
      </c>
      <c r="AC41">
        <v>61.38</v>
      </c>
    </row>
    <row r="42" spans="7:29">
      <c r="G42" t="s">
        <v>84</v>
      </c>
      <c r="H42" s="73">
        <v>65.069999999999993</v>
      </c>
      <c r="I42" s="46">
        <v>0</v>
      </c>
      <c r="J42" s="46">
        <v>66.02</v>
      </c>
      <c r="K42" s="46">
        <v>0</v>
      </c>
      <c r="L42" s="46">
        <v>14.52</v>
      </c>
      <c r="M42" s="74">
        <v>0</v>
      </c>
      <c r="N42" s="73">
        <v>0</v>
      </c>
      <c r="O42" s="46">
        <v>-45</v>
      </c>
      <c r="P42" s="46">
        <v>0</v>
      </c>
      <c r="Q42" s="46">
        <v>0</v>
      </c>
      <c r="R42" s="46">
        <v>0</v>
      </c>
      <c r="S42" s="74">
        <v>0</v>
      </c>
      <c r="U42" s="73">
        <v>145.61000000000001</v>
      </c>
      <c r="V42" s="74">
        <v>-47.3</v>
      </c>
      <c r="W42">
        <v>65.069999999999993</v>
      </c>
      <c r="X42">
        <v>-45</v>
      </c>
      <c r="Y42">
        <v>-2.2999999999999998</v>
      </c>
      <c r="Z42">
        <v>14.52</v>
      </c>
      <c r="AA42">
        <v>0</v>
      </c>
      <c r="AB42">
        <v>0</v>
      </c>
      <c r="AC42">
        <v>66.02</v>
      </c>
    </row>
    <row r="43" spans="7:29">
      <c r="G43" t="s">
        <v>85</v>
      </c>
      <c r="H43" s="73">
        <v>63.39</v>
      </c>
      <c r="I43" s="46">
        <v>0</v>
      </c>
      <c r="J43" s="46">
        <v>59.54</v>
      </c>
      <c r="K43" s="46">
        <v>0</v>
      </c>
      <c r="L43" s="46">
        <v>14.02</v>
      </c>
      <c r="M43" s="74">
        <v>0</v>
      </c>
      <c r="N43" s="73">
        <v>0</v>
      </c>
      <c r="O43" s="46">
        <v>-20</v>
      </c>
      <c r="P43" s="46">
        <v>0</v>
      </c>
      <c r="Q43" s="46">
        <v>0</v>
      </c>
      <c r="R43" s="46">
        <v>0</v>
      </c>
      <c r="S43" s="74">
        <v>0</v>
      </c>
      <c r="U43" s="73">
        <v>136.94999999999999</v>
      </c>
      <c r="V43" s="74">
        <v>-22.3</v>
      </c>
      <c r="W43">
        <v>63.39</v>
      </c>
      <c r="X43">
        <v>-20</v>
      </c>
      <c r="Y43">
        <v>-2.2999999999999998</v>
      </c>
      <c r="Z43">
        <v>14.02</v>
      </c>
      <c r="AA43">
        <v>0</v>
      </c>
      <c r="AB43">
        <v>0</v>
      </c>
      <c r="AC43">
        <v>59.54</v>
      </c>
    </row>
    <row r="44" spans="7:29">
      <c r="G44" t="s">
        <v>86</v>
      </c>
      <c r="H44" s="73">
        <v>74.91</v>
      </c>
      <c r="I44" s="46">
        <v>0</v>
      </c>
      <c r="J44" s="46">
        <v>55.7</v>
      </c>
      <c r="K44" s="46">
        <v>0</v>
      </c>
      <c r="L44" s="46">
        <v>12.97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143.58000000000001</v>
      </c>
      <c r="V44" s="74">
        <v>-2.2999999999999998</v>
      </c>
      <c r="W44">
        <v>74.91</v>
      </c>
      <c r="X44">
        <v>0</v>
      </c>
      <c r="Y44">
        <v>-2.2999999999999998</v>
      </c>
      <c r="Z44">
        <v>12.97</v>
      </c>
      <c r="AA44">
        <v>0</v>
      </c>
      <c r="AB44">
        <v>0</v>
      </c>
      <c r="AC44">
        <v>55.7</v>
      </c>
    </row>
    <row r="45" spans="7:29">
      <c r="G45" t="s">
        <v>87</v>
      </c>
      <c r="H45" s="73">
        <v>48.01</v>
      </c>
      <c r="I45" s="46">
        <v>0</v>
      </c>
      <c r="J45" s="46">
        <v>43.22</v>
      </c>
      <c r="K45" s="46">
        <v>0</v>
      </c>
      <c r="L45" s="46">
        <v>13.45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104.68</v>
      </c>
      <c r="V45" s="74">
        <v>-2.2999999999999998</v>
      </c>
      <c r="W45">
        <v>48.01</v>
      </c>
      <c r="X45">
        <v>0</v>
      </c>
      <c r="Y45">
        <v>-2.2999999999999998</v>
      </c>
      <c r="Z45">
        <v>13.45</v>
      </c>
      <c r="AA45">
        <v>0</v>
      </c>
      <c r="AB45">
        <v>0</v>
      </c>
      <c r="AC45">
        <v>43.22</v>
      </c>
    </row>
    <row r="46" spans="7:29">
      <c r="G46" t="s">
        <v>88</v>
      </c>
      <c r="H46" s="73">
        <v>41.29</v>
      </c>
      <c r="I46" s="46">
        <v>0</v>
      </c>
      <c r="J46" s="46">
        <v>38.42</v>
      </c>
      <c r="K46" s="46">
        <v>0</v>
      </c>
      <c r="L46" s="46">
        <v>12.49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92.2</v>
      </c>
      <c r="V46" s="74">
        <v>-2.2999999999999998</v>
      </c>
      <c r="W46">
        <v>41.29</v>
      </c>
      <c r="X46">
        <v>0</v>
      </c>
      <c r="Y46">
        <v>-2.2999999999999998</v>
      </c>
      <c r="Z46">
        <v>12.49</v>
      </c>
      <c r="AA46">
        <v>0</v>
      </c>
      <c r="AB46">
        <v>0</v>
      </c>
      <c r="AC46">
        <v>38.42</v>
      </c>
    </row>
    <row r="47" spans="7:29">
      <c r="G47" t="s">
        <v>89</v>
      </c>
      <c r="H47" s="73">
        <v>64.349999999999994</v>
      </c>
      <c r="I47" s="46">
        <v>0</v>
      </c>
      <c r="J47" s="46">
        <v>14.41</v>
      </c>
      <c r="K47" s="46">
        <v>0</v>
      </c>
      <c r="L47" s="46">
        <v>10.56</v>
      </c>
      <c r="M47" s="74">
        <v>0</v>
      </c>
      <c r="N47" s="73">
        <v>0</v>
      </c>
      <c r="O47" s="46">
        <v>-10</v>
      </c>
      <c r="P47" s="46">
        <v>0</v>
      </c>
      <c r="Q47" s="46">
        <v>0</v>
      </c>
      <c r="R47" s="46">
        <v>0</v>
      </c>
      <c r="S47" s="74">
        <v>0</v>
      </c>
      <c r="U47" s="73">
        <v>89.32</v>
      </c>
      <c r="V47" s="74">
        <v>-12.3</v>
      </c>
      <c r="W47">
        <v>64.349999999999994</v>
      </c>
      <c r="X47">
        <v>-10</v>
      </c>
      <c r="Y47">
        <v>-2.2999999999999998</v>
      </c>
      <c r="Z47">
        <v>10.56</v>
      </c>
      <c r="AA47">
        <v>0</v>
      </c>
      <c r="AB47">
        <v>0</v>
      </c>
      <c r="AC47">
        <v>14.41</v>
      </c>
    </row>
    <row r="48" spans="7:29">
      <c r="G48" t="s">
        <v>90</v>
      </c>
      <c r="H48" s="73">
        <v>45.14</v>
      </c>
      <c r="I48" s="46">
        <v>0</v>
      </c>
      <c r="J48" s="46">
        <v>0.96</v>
      </c>
      <c r="K48" s="46">
        <v>0</v>
      </c>
      <c r="L48" s="46">
        <v>9.6</v>
      </c>
      <c r="M48" s="74">
        <v>0</v>
      </c>
      <c r="N48" s="73">
        <v>0</v>
      </c>
      <c r="O48" s="46">
        <v>-15</v>
      </c>
      <c r="P48" s="46">
        <v>0</v>
      </c>
      <c r="Q48" s="46">
        <v>0</v>
      </c>
      <c r="R48" s="46">
        <v>0</v>
      </c>
      <c r="S48" s="74">
        <v>0</v>
      </c>
      <c r="U48" s="73">
        <v>55.7</v>
      </c>
      <c r="V48" s="74">
        <v>-17.3</v>
      </c>
      <c r="W48">
        <v>45.14</v>
      </c>
      <c r="X48">
        <v>-15</v>
      </c>
      <c r="Y48">
        <v>-2.2999999999999998</v>
      </c>
      <c r="Z48">
        <v>9.6</v>
      </c>
      <c r="AA48">
        <v>0</v>
      </c>
      <c r="AB48">
        <v>0</v>
      </c>
      <c r="AC48">
        <v>0.96</v>
      </c>
    </row>
    <row r="49" spans="7:29">
      <c r="G49" t="s">
        <v>91</v>
      </c>
      <c r="H49" s="73">
        <v>27.86</v>
      </c>
      <c r="I49" s="46">
        <v>0</v>
      </c>
      <c r="J49" s="46">
        <v>0</v>
      </c>
      <c r="K49" s="46">
        <v>0</v>
      </c>
      <c r="L49" s="46">
        <v>8.64</v>
      </c>
      <c r="M49" s="74">
        <v>0</v>
      </c>
      <c r="N49" s="73">
        <v>0</v>
      </c>
      <c r="O49" s="46">
        <v>-25</v>
      </c>
      <c r="P49" s="46">
        <v>-5</v>
      </c>
      <c r="Q49" s="46">
        <v>0</v>
      </c>
      <c r="R49" s="46">
        <v>0</v>
      </c>
      <c r="S49" s="74">
        <v>0</v>
      </c>
      <c r="U49" s="73">
        <v>36.5</v>
      </c>
      <c r="V49" s="74">
        <v>-32.299999999999997</v>
      </c>
      <c r="W49">
        <v>27.86</v>
      </c>
      <c r="X49">
        <v>-25</v>
      </c>
      <c r="Y49">
        <v>-2.2999999999999998</v>
      </c>
      <c r="Z49">
        <v>8.64</v>
      </c>
      <c r="AA49">
        <v>0</v>
      </c>
      <c r="AB49">
        <v>0</v>
      </c>
      <c r="AC49">
        <v>-5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8.64</v>
      </c>
      <c r="M50" s="74">
        <v>0</v>
      </c>
      <c r="N50" s="73">
        <v>0</v>
      </c>
      <c r="O50" s="46">
        <v>-25</v>
      </c>
      <c r="P50" s="46">
        <v>-5</v>
      </c>
      <c r="Q50" s="46">
        <v>0</v>
      </c>
      <c r="R50" s="46">
        <v>0</v>
      </c>
      <c r="S50" s="74">
        <v>0</v>
      </c>
      <c r="U50" s="73">
        <v>8.64</v>
      </c>
      <c r="V50" s="74">
        <v>-32.299999999999997</v>
      </c>
      <c r="W50">
        <v>0</v>
      </c>
      <c r="X50">
        <v>-25</v>
      </c>
      <c r="Y50">
        <v>-2.2999999999999998</v>
      </c>
      <c r="Z50">
        <v>8.64</v>
      </c>
      <c r="AA50">
        <v>0</v>
      </c>
      <c r="AB50">
        <v>0</v>
      </c>
      <c r="AC50">
        <v>-5</v>
      </c>
    </row>
    <row r="51" spans="7:29">
      <c r="G51" t="s">
        <v>93</v>
      </c>
      <c r="H51" s="73">
        <v>55.71</v>
      </c>
      <c r="I51" s="46">
        <v>0</v>
      </c>
      <c r="J51" s="46">
        <v>0</v>
      </c>
      <c r="K51" s="46">
        <v>0</v>
      </c>
      <c r="L51" s="46">
        <v>7.68</v>
      </c>
      <c r="M51" s="74">
        <v>0</v>
      </c>
      <c r="N51" s="73">
        <v>0</v>
      </c>
      <c r="O51" s="46">
        <v>-10</v>
      </c>
      <c r="P51" s="46">
        <v>-15</v>
      </c>
      <c r="Q51" s="46">
        <v>0</v>
      </c>
      <c r="R51" s="46">
        <v>0</v>
      </c>
      <c r="S51" s="74">
        <v>0</v>
      </c>
      <c r="U51" s="73">
        <v>63.39</v>
      </c>
      <c r="V51" s="74">
        <v>-27.3</v>
      </c>
      <c r="W51">
        <v>55.71</v>
      </c>
      <c r="X51">
        <v>-10</v>
      </c>
      <c r="Y51">
        <v>-2.2999999999999998</v>
      </c>
      <c r="Z51">
        <v>7.68</v>
      </c>
      <c r="AA51">
        <v>0</v>
      </c>
      <c r="AB51">
        <v>0</v>
      </c>
      <c r="AC51">
        <v>-15</v>
      </c>
    </row>
    <row r="52" spans="7:29">
      <c r="G52" t="s">
        <v>94</v>
      </c>
      <c r="H52" s="73">
        <v>83.56</v>
      </c>
      <c r="I52" s="46">
        <v>0</v>
      </c>
      <c r="J52" s="46">
        <v>4.8</v>
      </c>
      <c r="K52" s="46">
        <v>0</v>
      </c>
      <c r="L52" s="46">
        <v>6.72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95.08</v>
      </c>
      <c r="V52" s="74">
        <v>-2.2999999999999998</v>
      </c>
      <c r="W52">
        <v>83.56</v>
      </c>
      <c r="X52">
        <v>0</v>
      </c>
      <c r="Y52">
        <v>-2.2999999999999998</v>
      </c>
      <c r="Z52">
        <v>6.72</v>
      </c>
      <c r="AA52">
        <v>0</v>
      </c>
      <c r="AB52">
        <v>0</v>
      </c>
      <c r="AC52">
        <v>4.8</v>
      </c>
    </row>
    <row r="53" spans="7:29">
      <c r="G53" t="s">
        <v>95</v>
      </c>
      <c r="H53" s="73">
        <v>126.78</v>
      </c>
      <c r="I53" s="46">
        <v>28.81</v>
      </c>
      <c r="J53" s="46">
        <v>19.21</v>
      </c>
      <c r="K53" s="46">
        <v>0</v>
      </c>
      <c r="L53" s="46">
        <v>7.68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182.48</v>
      </c>
      <c r="V53" s="74">
        <v>-2.2999999999999998</v>
      </c>
      <c r="W53">
        <v>126.78</v>
      </c>
      <c r="X53">
        <v>28.81</v>
      </c>
      <c r="Y53">
        <v>-2.2999999999999998</v>
      </c>
      <c r="Z53">
        <v>7.68</v>
      </c>
      <c r="AA53">
        <v>0</v>
      </c>
      <c r="AB53">
        <v>0</v>
      </c>
      <c r="AC53">
        <v>19.21</v>
      </c>
    </row>
    <row r="54" spans="7:29">
      <c r="G54" t="s">
        <v>96</v>
      </c>
      <c r="H54" s="73">
        <v>101.8</v>
      </c>
      <c r="I54" s="46">
        <v>17.29</v>
      </c>
      <c r="J54" s="46">
        <v>19.21</v>
      </c>
      <c r="K54" s="46">
        <v>0</v>
      </c>
      <c r="L54" s="46">
        <v>7.68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145.97999999999999</v>
      </c>
      <c r="V54" s="74">
        <v>-2.2999999999999998</v>
      </c>
      <c r="W54">
        <v>101.8</v>
      </c>
      <c r="X54">
        <v>17.29</v>
      </c>
      <c r="Y54">
        <v>-2.2999999999999998</v>
      </c>
      <c r="Z54">
        <v>7.68</v>
      </c>
      <c r="AA54">
        <v>0</v>
      </c>
      <c r="AB54">
        <v>0</v>
      </c>
      <c r="AC54">
        <v>19.21</v>
      </c>
    </row>
    <row r="55" spans="7:29">
      <c r="G55" t="s">
        <v>97</v>
      </c>
      <c r="H55" s="73">
        <v>13.45</v>
      </c>
      <c r="I55" s="46">
        <v>0</v>
      </c>
      <c r="J55" s="46">
        <v>0</v>
      </c>
      <c r="K55" s="46">
        <v>0</v>
      </c>
      <c r="L55" s="46">
        <v>6.72</v>
      </c>
      <c r="M55" s="74">
        <v>0</v>
      </c>
      <c r="N55" s="73">
        <v>0</v>
      </c>
      <c r="O55" s="46">
        <v>0</v>
      </c>
      <c r="P55" s="46">
        <v>-40</v>
      </c>
      <c r="Q55" s="46">
        <v>0</v>
      </c>
      <c r="R55" s="46">
        <v>0</v>
      </c>
      <c r="S55" s="74">
        <v>0</v>
      </c>
      <c r="U55" s="73">
        <v>20.170000000000002</v>
      </c>
      <c r="V55" s="74">
        <v>-42.3</v>
      </c>
      <c r="W55">
        <v>13.45</v>
      </c>
      <c r="X55">
        <v>0</v>
      </c>
      <c r="Y55">
        <v>-2.2999999999999998</v>
      </c>
      <c r="Z55">
        <v>6.72</v>
      </c>
      <c r="AA55">
        <v>0</v>
      </c>
      <c r="AB55">
        <v>0</v>
      </c>
      <c r="AC55">
        <v>-40</v>
      </c>
    </row>
    <row r="56" spans="7:29">
      <c r="G56" t="s">
        <v>98</v>
      </c>
      <c r="H56" s="73">
        <v>20.170000000000002</v>
      </c>
      <c r="I56" s="46">
        <v>0</v>
      </c>
      <c r="J56" s="46">
        <v>0</v>
      </c>
      <c r="K56" s="46">
        <v>0</v>
      </c>
      <c r="L56" s="46">
        <v>5.28</v>
      </c>
      <c r="M56" s="74">
        <v>0</v>
      </c>
      <c r="N56" s="73">
        <v>0</v>
      </c>
      <c r="O56" s="46">
        <v>0</v>
      </c>
      <c r="P56" s="46">
        <v>-50</v>
      </c>
      <c r="Q56" s="46">
        <v>0</v>
      </c>
      <c r="R56" s="46">
        <v>0</v>
      </c>
      <c r="S56" s="74">
        <v>0</v>
      </c>
      <c r="U56" s="73">
        <v>25.45</v>
      </c>
      <c r="V56" s="74">
        <v>-52.3</v>
      </c>
      <c r="W56">
        <v>20.170000000000002</v>
      </c>
      <c r="X56">
        <v>0</v>
      </c>
      <c r="Y56">
        <v>-2.2999999999999998</v>
      </c>
      <c r="Z56">
        <v>5.28</v>
      </c>
      <c r="AA56">
        <v>0</v>
      </c>
      <c r="AB56">
        <v>0</v>
      </c>
      <c r="AC56">
        <v>-50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9.61</v>
      </c>
      <c r="L57" s="46">
        <v>3.36</v>
      </c>
      <c r="M57" s="74">
        <v>0</v>
      </c>
      <c r="N57" s="73">
        <v>-15</v>
      </c>
      <c r="O57" s="46">
        <v>-10</v>
      </c>
      <c r="P57" s="46">
        <v>-25</v>
      </c>
      <c r="Q57" s="46">
        <v>0</v>
      </c>
      <c r="R57" s="46">
        <v>0</v>
      </c>
      <c r="S57" s="74">
        <v>0</v>
      </c>
      <c r="U57" s="73">
        <v>12.97</v>
      </c>
      <c r="V57" s="74">
        <v>-52.3</v>
      </c>
      <c r="W57">
        <v>-15</v>
      </c>
      <c r="X57">
        <v>-10</v>
      </c>
      <c r="Y57">
        <v>-2.2999999999999998</v>
      </c>
      <c r="Z57">
        <v>3.36</v>
      </c>
      <c r="AA57">
        <v>9.61</v>
      </c>
      <c r="AB57">
        <v>0</v>
      </c>
      <c r="AC57">
        <v>-25</v>
      </c>
    </row>
    <row r="58" spans="7:29">
      <c r="G58" t="s">
        <v>100</v>
      </c>
      <c r="H58" s="73">
        <v>0</v>
      </c>
      <c r="I58" s="46">
        <v>0</v>
      </c>
      <c r="J58" s="46">
        <v>9.6</v>
      </c>
      <c r="K58" s="46">
        <v>9.61</v>
      </c>
      <c r="L58" s="46">
        <v>3.36</v>
      </c>
      <c r="M58" s="74">
        <v>0</v>
      </c>
      <c r="N58" s="73">
        <v>-23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22.57</v>
      </c>
      <c r="V58" s="74">
        <v>-25.3</v>
      </c>
      <c r="W58">
        <v>-23</v>
      </c>
      <c r="X58">
        <v>0</v>
      </c>
      <c r="Y58">
        <v>-2.2999999999999998</v>
      </c>
      <c r="Z58">
        <v>3.36</v>
      </c>
      <c r="AA58">
        <v>9.61</v>
      </c>
      <c r="AB58">
        <v>0</v>
      </c>
      <c r="AC58">
        <v>9.6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9.61</v>
      </c>
      <c r="L59" s="46">
        <v>4.32</v>
      </c>
      <c r="M59" s="74">
        <v>0</v>
      </c>
      <c r="N59" s="73">
        <v>-20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13.93</v>
      </c>
      <c r="V59" s="74">
        <v>-22.3</v>
      </c>
      <c r="W59">
        <v>-20</v>
      </c>
      <c r="X59">
        <v>0</v>
      </c>
      <c r="Y59">
        <v>-2.2999999999999998</v>
      </c>
      <c r="Z59">
        <v>4.32</v>
      </c>
      <c r="AA59">
        <v>9.61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0</v>
      </c>
      <c r="J60" s="46">
        <v>4.8</v>
      </c>
      <c r="K60" s="46">
        <v>9.61</v>
      </c>
      <c r="L60" s="46">
        <v>3.84</v>
      </c>
      <c r="M60" s="74">
        <v>0</v>
      </c>
      <c r="N60" s="73">
        <v>-12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18.25</v>
      </c>
      <c r="V60" s="74">
        <v>-14.3</v>
      </c>
      <c r="W60">
        <v>-12</v>
      </c>
      <c r="X60">
        <v>0</v>
      </c>
      <c r="Y60">
        <v>-2.2999999999999998</v>
      </c>
      <c r="Z60">
        <v>3.84</v>
      </c>
      <c r="AA60">
        <v>9.61</v>
      </c>
      <c r="AB60">
        <v>0</v>
      </c>
      <c r="AC60">
        <v>4.8</v>
      </c>
    </row>
    <row r="61" spans="7:29">
      <c r="G61" t="s">
        <v>103</v>
      </c>
      <c r="H61" s="73">
        <v>67.23</v>
      </c>
      <c r="I61" s="46">
        <v>0</v>
      </c>
      <c r="J61" s="46">
        <v>0</v>
      </c>
      <c r="K61" s="46">
        <v>9.6</v>
      </c>
      <c r="L61" s="46">
        <v>2.88</v>
      </c>
      <c r="M61" s="74">
        <v>0</v>
      </c>
      <c r="N61" s="73">
        <v>0</v>
      </c>
      <c r="O61" s="46">
        <v>-8</v>
      </c>
      <c r="P61" s="46">
        <v>0</v>
      </c>
      <c r="Q61" s="46">
        <v>0</v>
      </c>
      <c r="R61" s="46">
        <v>0</v>
      </c>
      <c r="S61" s="74">
        <v>0</v>
      </c>
      <c r="U61" s="73">
        <v>79.709999999999994</v>
      </c>
      <c r="V61" s="74">
        <v>-10.3</v>
      </c>
      <c r="W61">
        <v>67.23</v>
      </c>
      <c r="X61">
        <v>-8</v>
      </c>
      <c r="Y61">
        <v>-2.2999999999999998</v>
      </c>
      <c r="Z61">
        <v>2.88</v>
      </c>
      <c r="AA61">
        <v>9.6</v>
      </c>
      <c r="AB61">
        <v>0</v>
      </c>
      <c r="AC61">
        <v>0</v>
      </c>
    </row>
    <row r="62" spans="7:29">
      <c r="G62" t="s">
        <v>104</v>
      </c>
      <c r="H62" s="73">
        <v>81.64</v>
      </c>
      <c r="I62" s="46">
        <v>0</v>
      </c>
      <c r="J62" s="46">
        <v>0</v>
      </c>
      <c r="K62" s="46">
        <v>9.6</v>
      </c>
      <c r="L62" s="46">
        <v>3.84</v>
      </c>
      <c r="M62" s="74">
        <v>0</v>
      </c>
      <c r="N62" s="73">
        <v>0</v>
      </c>
      <c r="O62" s="46">
        <v>-12</v>
      </c>
      <c r="P62" s="46">
        <v>-10</v>
      </c>
      <c r="Q62" s="46">
        <v>0</v>
      </c>
      <c r="R62" s="46">
        <v>0</v>
      </c>
      <c r="S62" s="74">
        <v>0</v>
      </c>
      <c r="U62" s="73">
        <v>95.08</v>
      </c>
      <c r="V62" s="74">
        <v>-24.3</v>
      </c>
      <c r="W62">
        <v>81.64</v>
      </c>
      <c r="X62">
        <v>-12</v>
      </c>
      <c r="Y62">
        <v>-2.2999999999999998</v>
      </c>
      <c r="Z62">
        <v>3.84</v>
      </c>
      <c r="AA62">
        <v>9.6</v>
      </c>
      <c r="AB62">
        <v>0</v>
      </c>
      <c r="AC62">
        <v>-10</v>
      </c>
    </row>
    <row r="63" spans="7:29">
      <c r="G63" t="s">
        <v>105</v>
      </c>
      <c r="H63" s="73">
        <v>169.04</v>
      </c>
      <c r="I63" s="46">
        <v>0</v>
      </c>
      <c r="J63" s="46">
        <v>0</v>
      </c>
      <c r="K63" s="46">
        <v>9.6</v>
      </c>
      <c r="L63" s="46">
        <v>4.32</v>
      </c>
      <c r="M63" s="74">
        <v>0</v>
      </c>
      <c r="N63" s="73">
        <v>0</v>
      </c>
      <c r="O63" s="46">
        <v>0</v>
      </c>
      <c r="P63" s="46">
        <v>-5</v>
      </c>
      <c r="Q63" s="46">
        <v>0</v>
      </c>
      <c r="R63" s="46">
        <v>0</v>
      </c>
      <c r="S63" s="74">
        <v>0</v>
      </c>
      <c r="U63" s="73">
        <v>182.96</v>
      </c>
      <c r="V63" s="74">
        <v>-7.3</v>
      </c>
      <c r="W63">
        <v>169.04</v>
      </c>
      <c r="X63">
        <v>0</v>
      </c>
      <c r="Y63">
        <v>-2.2999999999999998</v>
      </c>
      <c r="Z63">
        <v>4.32</v>
      </c>
      <c r="AA63">
        <v>9.6</v>
      </c>
      <c r="AB63">
        <v>0</v>
      </c>
      <c r="AC63">
        <v>-5</v>
      </c>
    </row>
    <row r="64" spans="7:29">
      <c r="G64" t="s">
        <v>106</v>
      </c>
      <c r="H64" s="73">
        <v>129.66</v>
      </c>
      <c r="I64" s="46">
        <v>0</v>
      </c>
      <c r="J64" s="46">
        <v>0</v>
      </c>
      <c r="K64" s="46">
        <v>9.6</v>
      </c>
      <c r="L64" s="46">
        <v>4.8</v>
      </c>
      <c r="M64" s="74">
        <v>0</v>
      </c>
      <c r="N64" s="73">
        <v>0</v>
      </c>
      <c r="O64" s="46">
        <v>0</v>
      </c>
      <c r="P64" s="46">
        <v>-10</v>
      </c>
      <c r="Q64" s="46">
        <v>0</v>
      </c>
      <c r="R64" s="46">
        <v>0</v>
      </c>
      <c r="S64" s="74">
        <v>0</v>
      </c>
      <c r="U64" s="73">
        <v>144.06</v>
      </c>
      <c r="V64" s="74">
        <v>-12.3</v>
      </c>
      <c r="W64">
        <v>129.66</v>
      </c>
      <c r="X64">
        <v>0</v>
      </c>
      <c r="Y64">
        <v>-2.2999999999999998</v>
      </c>
      <c r="Z64">
        <v>4.8</v>
      </c>
      <c r="AA64">
        <v>9.6</v>
      </c>
      <c r="AB64">
        <v>0</v>
      </c>
      <c r="AC64">
        <v>-10</v>
      </c>
    </row>
    <row r="65" spans="7:29">
      <c r="G65" t="s">
        <v>107</v>
      </c>
      <c r="H65" s="73">
        <v>154.62</v>
      </c>
      <c r="I65" s="46">
        <v>0</v>
      </c>
      <c r="J65" s="46">
        <v>14.41</v>
      </c>
      <c r="K65" s="46">
        <v>9.6</v>
      </c>
      <c r="L65" s="46">
        <v>5.57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184.2</v>
      </c>
      <c r="V65" s="74">
        <v>-2.2999999999999998</v>
      </c>
      <c r="W65">
        <v>154.62</v>
      </c>
      <c r="X65">
        <v>0</v>
      </c>
      <c r="Y65">
        <v>-2.2999999999999998</v>
      </c>
      <c r="Z65">
        <v>5.57</v>
      </c>
      <c r="AA65">
        <v>9.6</v>
      </c>
      <c r="AB65">
        <v>0</v>
      </c>
      <c r="AC65">
        <v>14.41</v>
      </c>
    </row>
    <row r="66" spans="7:29">
      <c r="G66" t="s">
        <v>108</v>
      </c>
      <c r="H66" s="73">
        <v>117.46</v>
      </c>
      <c r="I66" s="46">
        <v>0</v>
      </c>
      <c r="J66" s="46">
        <v>16.32</v>
      </c>
      <c r="K66" s="46">
        <v>8.15</v>
      </c>
      <c r="L66" s="46">
        <v>5.55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147.47999999999999</v>
      </c>
      <c r="V66" s="74">
        <v>-2.2999999999999998</v>
      </c>
      <c r="W66">
        <v>117.46</v>
      </c>
      <c r="X66">
        <v>0</v>
      </c>
      <c r="Y66">
        <v>-2.2999999999999998</v>
      </c>
      <c r="Z66">
        <v>5.55</v>
      </c>
      <c r="AA66">
        <v>8.15</v>
      </c>
      <c r="AB66">
        <v>0</v>
      </c>
      <c r="AC66">
        <v>16.32</v>
      </c>
    </row>
    <row r="67" spans="7:29">
      <c r="G67" t="s">
        <v>109</v>
      </c>
      <c r="H67" s="73">
        <v>19.46</v>
      </c>
      <c r="I67" s="46">
        <v>23.49</v>
      </c>
      <c r="J67" s="46">
        <v>0</v>
      </c>
      <c r="K67" s="46">
        <v>6.71</v>
      </c>
      <c r="L67" s="46">
        <v>5.7</v>
      </c>
      <c r="M67" s="74">
        <v>0</v>
      </c>
      <c r="N67" s="73">
        <v>0</v>
      </c>
      <c r="O67" s="46">
        <v>0</v>
      </c>
      <c r="P67" s="46">
        <v>-10</v>
      </c>
      <c r="Q67" s="46">
        <v>0</v>
      </c>
      <c r="R67" s="46">
        <v>0</v>
      </c>
      <c r="S67" s="74">
        <v>0</v>
      </c>
      <c r="U67" s="73">
        <v>55.36</v>
      </c>
      <c r="V67" s="74">
        <v>-12.3</v>
      </c>
      <c r="W67">
        <v>19.46</v>
      </c>
      <c r="X67">
        <v>23.49</v>
      </c>
      <c r="Y67">
        <v>-2.2999999999999998</v>
      </c>
      <c r="Z67">
        <v>5.7</v>
      </c>
      <c r="AA67">
        <v>6.71</v>
      </c>
      <c r="AB67">
        <v>0</v>
      </c>
      <c r="AC67">
        <v>-10</v>
      </c>
    </row>
    <row r="68" spans="7:29">
      <c r="G68" t="s">
        <v>110</v>
      </c>
      <c r="H68" s="73">
        <v>17.43</v>
      </c>
      <c r="I68" s="46">
        <v>24.22</v>
      </c>
      <c r="J68" s="46">
        <v>16.95</v>
      </c>
      <c r="K68" s="46">
        <v>4.84</v>
      </c>
      <c r="L68" s="46">
        <v>4.7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68.14</v>
      </c>
      <c r="V68" s="74">
        <v>-2.2999999999999998</v>
      </c>
      <c r="W68">
        <v>17.43</v>
      </c>
      <c r="X68">
        <v>24.22</v>
      </c>
      <c r="Y68">
        <v>-2.2999999999999998</v>
      </c>
      <c r="Z68">
        <v>4.7</v>
      </c>
      <c r="AA68">
        <v>4.84</v>
      </c>
      <c r="AB68">
        <v>0</v>
      </c>
      <c r="AC68">
        <v>16.95</v>
      </c>
    </row>
    <row r="69" spans="7:29">
      <c r="G69" t="s">
        <v>111</v>
      </c>
      <c r="H69" s="73">
        <v>0</v>
      </c>
      <c r="I69" s="46">
        <v>0</v>
      </c>
      <c r="J69" s="46">
        <v>14.5</v>
      </c>
      <c r="K69" s="46">
        <v>2.42</v>
      </c>
      <c r="L69" s="46">
        <v>2.4900000000000002</v>
      </c>
      <c r="M69" s="74">
        <v>0</v>
      </c>
      <c r="N69" s="73">
        <v>-35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19.41</v>
      </c>
      <c r="V69" s="74">
        <v>-37.299999999999997</v>
      </c>
      <c r="W69">
        <v>-35</v>
      </c>
      <c r="X69">
        <v>0</v>
      </c>
      <c r="Y69">
        <v>-2.2999999999999998</v>
      </c>
      <c r="Z69">
        <v>2.4900000000000002</v>
      </c>
      <c r="AA69">
        <v>2.42</v>
      </c>
      <c r="AB69">
        <v>0</v>
      </c>
      <c r="AC69">
        <v>14.5</v>
      </c>
    </row>
    <row r="70" spans="7:29">
      <c r="G70" t="s">
        <v>112</v>
      </c>
      <c r="H70" s="73">
        <v>7.61</v>
      </c>
      <c r="I70" s="46">
        <v>0</v>
      </c>
      <c r="J70" s="46">
        <v>9.7100000000000009</v>
      </c>
      <c r="K70" s="46">
        <v>1.61</v>
      </c>
      <c r="L70" s="46">
        <v>1.89</v>
      </c>
      <c r="M70" s="74">
        <v>0.05</v>
      </c>
      <c r="N70" s="73">
        <v>0</v>
      </c>
      <c r="O70" s="46">
        <v>-10</v>
      </c>
      <c r="P70" s="46">
        <v>0</v>
      </c>
      <c r="Q70" s="46">
        <v>0</v>
      </c>
      <c r="R70" s="46">
        <v>0</v>
      </c>
      <c r="S70" s="74">
        <v>0</v>
      </c>
      <c r="U70" s="73">
        <v>20.87</v>
      </c>
      <c r="V70" s="74">
        <v>-12.3</v>
      </c>
      <c r="W70">
        <v>7.61</v>
      </c>
      <c r="X70">
        <v>-10</v>
      </c>
      <c r="Y70">
        <v>-2.2999999999999998</v>
      </c>
      <c r="Z70">
        <v>1.89</v>
      </c>
      <c r="AA70">
        <v>1.61</v>
      </c>
      <c r="AB70">
        <v>0.05</v>
      </c>
      <c r="AC70">
        <v>9.7100000000000009</v>
      </c>
    </row>
    <row r="71" spans="7:29">
      <c r="G71" t="s">
        <v>113</v>
      </c>
      <c r="H71" s="73">
        <v>49.12</v>
      </c>
      <c r="I71" s="46">
        <v>0</v>
      </c>
      <c r="J71" s="46">
        <v>61.4</v>
      </c>
      <c r="K71" s="46">
        <v>3.07</v>
      </c>
      <c r="L71" s="46">
        <v>1.1599999999999999</v>
      </c>
      <c r="M71" s="74">
        <v>0.36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115.11</v>
      </c>
      <c r="V71" s="74">
        <v>-2</v>
      </c>
      <c r="W71">
        <v>49.12</v>
      </c>
      <c r="X71">
        <v>0</v>
      </c>
      <c r="Y71">
        <v>-2</v>
      </c>
      <c r="Z71">
        <v>1.1599999999999999</v>
      </c>
      <c r="AA71">
        <v>3.07</v>
      </c>
      <c r="AB71">
        <v>0.36</v>
      </c>
      <c r="AC71">
        <v>61.4</v>
      </c>
    </row>
    <row r="72" spans="7:29">
      <c r="G72" t="s">
        <v>114</v>
      </c>
      <c r="H72" s="73">
        <v>0</v>
      </c>
      <c r="I72" s="46">
        <v>0</v>
      </c>
      <c r="J72" s="46">
        <v>46.86</v>
      </c>
      <c r="K72" s="46">
        <v>3.5</v>
      </c>
      <c r="L72" s="46">
        <v>0.9</v>
      </c>
      <c r="M72" s="74">
        <v>0.37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51.63</v>
      </c>
      <c r="V72" s="74">
        <v>-2</v>
      </c>
      <c r="W72">
        <v>0</v>
      </c>
      <c r="X72">
        <v>0</v>
      </c>
      <c r="Y72">
        <v>-2</v>
      </c>
      <c r="Z72">
        <v>0.9</v>
      </c>
      <c r="AA72">
        <v>3.5</v>
      </c>
      <c r="AB72">
        <v>0.37</v>
      </c>
      <c r="AC72">
        <v>46.86</v>
      </c>
    </row>
    <row r="73" spans="7:29">
      <c r="G73" t="s">
        <v>115</v>
      </c>
      <c r="H73" s="73">
        <v>7.06</v>
      </c>
      <c r="I73" s="46">
        <v>1.88</v>
      </c>
      <c r="J73" s="46">
        <v>56.48</v>
      </c>
      <c r="K73" s="46">
        <v>3.1</v>
      </c>
      <c r="L73" s="46">
        <v>0.78</v>
      </c>
      <c r="M73" s="74">
        <v>0.36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69.66</v>
      </c>
      <c r="V73" s="74">
        <v>-2</v>
      </c>
      <c r="W73">
        <v>7.06</v>
      </c>
      <c r="X73">
        <v>1.88</v>
      </c>
      <c r="Y73">
        <v>-2</v>
      </c>
      <c r="Z73">
        <v>0.78</v>
      </c>
      <c r="AA73">
        <v>3.1</v>
      </c>
      <c r="AB73">
        <v>0.36</v>
      </c>
      <c r="AC73">
        <v>56.48</v>
      </c>
    </row>
    <row r="74" spans="7:29">
      <c r="G74" t="s">
        <v>116</v>
      </c>
      <c r="H74" s="73">
        <v>0</v>
      </c>
      <c r="I74" s="46">
        <v>2.76</v>
      </c>
      <c r="J74" s="46">
        <v>82.7</v>
      </c>
      <c r="K74" s="46">
        <v>5.23</v>
      </c>
      <c r="L74" s="46">
        <v>1.21</v>
      </c>
      <c r="M74" s="74">
        <v>0.55000000000000004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92.45</v>
      </c>
      <c r="V74" s="74">
        <v>-2</v>
      </c>
      <c r="W74">
        <v>0</v>
      </c>
      <c r="X74">
        <v>2.76</v>
      </c>
      <c r="Y74">
        <v>-2</v>
      </c>
      <c r="Z74">
        <v>1.21</v>
      </c>
      <c r="AA74">
        <v>5.23</v>
      </c>
      <c r="AB74">
        <v>0.55000000000000004</v>
      </c>
      <c r="AC74">
        <v>82.7</v>
      </c>
    </row>
    <row r="75" spans="7:29">
      <c r="G75" t="s">
        <v>117</v>
      </c>
      <c r="H75" s="73">
        <v>0</v>
      </c>
      <c r="I75" s="46">
        <v>8.9499999999999993</v>
      </c>
      <c r="J75" s="46">
        <v>89.46</v>
      </c>
      <c r="K75" s="46">
        <v>10.02</v>
      </c>
      <c r="L75" s="46">
        <v>3.13</v>
      </c>
      <c r="M75" s="74">
        <v>1.0900000000000001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112.65</v>
      </c>
      <c r="V75" s="74">
        <v>-1.5</v>
      </c>
      <c r="W75">
        <v>0</v>
      </c>
      <c r="X75">
        <v>8.9499999999999993</v>
      </c>
      <c r="Y75">
        <v>-1.5</v>
      </c>
      <c r="Z75">
        <v>3.13</v>
      </c>
      <c r="AA75">
        <v>10.02</v>
      </c>
      <c r="AB75">
        <v>1.0900000000000001</v>
      </c>
      <c r="AC75">
        <v>89.46</v>
      </c>
    </row>
    <row r="76" spans="7:29">
      <c r="G76" t="s">
        <v>118</v>
      </c>
      <c r="H76" s="73">
        <v>0</v>
      </c>
      <c r="I76" s="46">
        <v>13.76</v>
      </c>
      <c r="J76" s="46">
        <v>45.87</v>
      </c>
      <c r="K76" s="46">
        <v>12.84</v>
      </c>
      <c r="L76" s="46">
        <v>4.2</v>
      </c>
      <c r="M76" s="74">
        <v>0.92</v>
      </c>
      <c r="N76" s="73">
        <v>-15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77.59</v>
      </c>
      <c r="V76" s="74">
        <v>-16.5</v>
      </c>
      <c r="W76">
        <v>-15</v>
      </c>
      <c r="X76">
        <v>13.76</v>
      </c>
      <c r="Y76">
        <v>-1.5</v>
      </c>
      <c r="Z76">
        <v>4.2</v>
      </c>
      <c r="AA76">
        <v>12.84</v>
      </c>
      <c r="AB76">
        <v>0.92</v>
      </c>
      <c r="AC76">
        <v>45.87</v>
      </c>
    </row>
    <row r="77" spans="7:29">
      <c r="G77" t="s">
        <v>119</v>
      </c>
      <c r="H77" s="73">
        <v>0</v>
      </c>
      <c r="I77" s="46">
        <v>0</v>
      </c>
      <c r="J77" s="46">
        <v>11.15</v>
      </c>
      <c r="K77" s="46">
        <v>15.98</v>
      </c>
      <c r="L77" s="46">
        <v>6.98</v>
      </c>
      <c r="M77" s="74">
        <v>2.15</v>
      </c>
      <c r="N77" s="73">
        <v>-29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36.26</v>
      </c>
      <c r="V77" s="74">
        <v>-30.5</v>
      </c>
      <c r="W77">
        <v>-29</v>
      </c>
      <c r="X77">
        <v>0</v>
      </c>
      <c r="Y77">
        <v>-1.5</v>
      </c>
      <c r="Z77">
        <v>6.98</v>
      </c>
      <c r="AA77">
        <v>15.98</v>
      </c>
      <c r="AB77">
        <v>2.15</v>
      </c>
      <c r="AC77">
        <v>11.15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14.52</v>
      </c>
      <c r="L78" s="46">
        <v>8.6199999999999992</v>
      </c>
      <c r="M78" s="74">
        <v>2.27</v>
      </c>
      <c r="N78" s="73">
        <v>-35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25.41</v>
      </c>
      <c r="V78" s="74">
        <v>-36.5</v>
      </c>
      <c r="W78">
        <v>-35</v>
      </c>
      <c r="X78">
        <v>0</v>
      </c>
      <c r="Y78">
        <v>-1.5</v>
      </c>
      <c r="Z78">
        <v>8.6199999999999992</v>
      </c>
      <c r="AA78">
        <v>14.52</v>
      </c>
      <c r="AB78">
        <v>2.27</v>
      </c>
      <c r="AC78">
        <v>0</v>
      </c>
    </row>
    <row r="79" spans="7:29">
      <c r="G79" t="s">
        <v>121</v>
      </c>
      <c r="H79" s="73">
        <v>10.46</v>
      </c>
      <c r="I79" s="46">
        <v>0</v>
      </c>
      <c r="J79" s="46">
        <v>0</v>
      </c>
      <c r="K79" s="46">
        <v>0</v>
      </c>
      <c r="L79" s="46">
        <v>15.21</v>
      </c>
      <c r="M79" s="74">
        <v>7.08</v>
      </c>
      <c r="N79" s="73">
        <v>0</v>
      </c>
      <c r="O79" s="46">
        <v>-15</v>
      </c>
      <c r="P79" s="46">
        <v>0</v>
      </c>
      <c r="Q79" s="46">
        <v>0</v>
      </c>
      <c r="R79" s="46">
        <v>0</v>
      </c>
      <c r="S79" s="74">
        <v>0</v>
      </c>
      <c r="U79" s="73">
        <v>32.75</v>
      </c>
      <c r="V79" s="74">
        <v>-16.5</v>
      </c>
      <c r="W79">
        <v>10.46</v>
      </c>
      <c r="X79">
        <v>-15</v>
      </c>
      <c r="Y79">
        <v>-1.5</v>
      </c>
      <c r="Z79">
        <v>15.21</v>
      </c>
      <c r="AA79">
        <v>0</v>
      </c>
      <c r="AB79">
        <v>7.08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17.03</v>
      </c>
      <c r="M80" s="74">
        <v>8.1199999999999992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25.15</v>
      </c>
      <c r="V80" s="74">
        <v>-1.5</v>
      </c>
      <c r="W80">
        <v>0</v>
      </c>
      <c r="X80">
        <v>0</v>
      </c>
      <c r="Y80">
        <v>-1.5</v>
      </c>
      <c r="Z80">
        <v>17.03</v>
      </c>
      <c r="AA80">
        <v>0</v>
      </c>
      <c r="AB80">
        <v>8.1199999999999992</v>
      </c>
      <c r="AC80">
        <v>0</v>
      </c>
    </row>
    <row r="81" spans="7:29">
      <c r="G81" t="s">
        <v>123</v>
      </c>
      <c r="H81" s="73">
        <v>6.72</v>
      </c>
      <c r="I81" s="46">
        <v>9.6</v>
      </c>
      <c r="J81" s="46">
        <v>0</v>
      </c>
      <c r="K81" s="46">
        <v>0</v>
      </c>
      <c r="L81" s="46">
        <v>18.16</v>
      </c>
      <c r="M81" s="74">
        <v>4.9000000000000004</v>
      </c>
      <c r="N81" s="73">
        <v>0</v>
      </c>
      <c r="O81" s="46">
        <v>0</v>
      </c>
      <c r="P81" s="46">
        <v>-36</v>
      </c>
      <c r="Q81" s="46">
        <v>0</v>
      </c>
      <c r="R81" s="46">
        <v>0</v>
      </c>
      <c r="S81" s="74">
        <v>0</v>
      </c>
      <c r="U81" s="73">
        <v>39.380000000000003</v>
      </c>
      <c r="V81" s="74">
        <v>-37.5</v>
      </c>
      <c r="W81">
        <v>6.72</v>
      </c>
      <c r="X81">
        <v>9.6</v>
      </c>
      <c r="Y81">
        <v>-1.5</v>
      </c>
      <c r="Z81">
        <v>18.16</v>
      </c>
      <c r="AA81">
        <v>0</v>
      </c>
      <c r="AB81">
        <v>4.9000000000000004</v>
      </c>
      <c r="AC81">
        <v>-36</v>
      </c>
    </row>
    <row r="82" spans="7:29">
      <c r="G82" t="s">
        <v>124</v>
      </c>
      <c r="H82" s="73">
        <v>40.340000000000003</v>
      </c>
      <c r="I82" s="46">
        <v>9.6</v>
      </c>
      <c r="J82" s="46">
        <v>0</v>
      </c>
      <c r="K82" s="46">
        <v>0</v>
      </c>
      <c r="L82" s="46">
        <v>18.25</v>
      </c>
      <c r="M82" s="74">
        <v>0</v>
      </c>
      <c r="N82" s="73">
        <v>0</v>
      </c>
      <c r="O82" s="46">
        <v>0</v>
      </c>
      <c r="P82" s="46">
        <v>-63</v>
      </c>
      <c r="Q82" s="46">
        <v>0</v>
      </c>
      <c r="R82" s="46">
        <v>0</v>
      </c>
      <c r="S82" s="74">
        <v>0</v>
      </c>
      <c r="U82" s="73">
        <v>68.19</v>
      </c>
      <c r="V82" s="74">
        <v>-64.5</v>
      </c>
      <c r="W82">
        <v>40.340000000000003</v>
      </c>
      <c r="X82">
        <v>9.6</v>
      </c>
      <c r="Y82">
        <v>-1.5</v>
      </c>
      <c r="Z82">
        <v>18.25</v>
      </c>
      <c r="AA82">
        <v>0</v>
      </c>
      <c r="AB82">
        <v>0</v>
      </c>
      <c r="AC82">
        <v>-63</v>
      </c>
    </row>
    <row r="83" spans="7:29">
      <c r="G83" t="s">
        <v>125</v>
      </c>
      <c r="H83" s="73">
        <v>64.349999999999994</v>
      </c>
      <c r="I83" s="46">
        <v>0</v>
      </c>
      <c r="J83" s="46">
        <v>52.82</v>
      </c>
      <c r="K83" s="46">
        <v>0</v>
      </c>
      <c r="L83" s="46">
        <v>18.25</v>
      </c>
      <c r="M83" s="74">
        <v>0</v>
      </c>
      <c r="N83" s="73">
        <v>0</v>
      </c>
      <c r="O83" s="46">
        <v>-20</v>
      </c>
      <c r="P83" s="46">
        <v>0</v>
      </c>
      <c r="Q83" s="46">
        <v>0</v>
      </c>
      <c r="R83" s="46">
        <v>0</v>
      </c>
      <c r="S83" s="74">
        <v>0</v>
      </c>
      <c r="U83" s="73">
        <v>135.41999999999999</v>
      </c>
      <c r="V83" s="74">
        <v>-21.5</v>
      </c>
      <c r="W83">
        <v>64.349999999999994</v>
      </c>
      <c r="X83">
        <v>-20</v>
      </c>
      <c r="Y83">
        <v>-1.5</v>
      </c>
      <c r="Z83">
        <v>18.25</v>
      </c>
      <c r="AA83">
        <v>0</v>
      </c>
      <c r="AB83">
        <v>0</v>
      </c>
      <c r="AC83">
        <v>52.82</v>
      </c>
    </row>
    <row r="84" spans="7:29">
      <c r="G84" t="s">
        <v>126</v>
      </c>
      <c r="H84" s="73">
        <v>47.05</v>
      </c>
      <c r="I84" s="46">
        <v>0</v>
      </c>
      <c r="J84" s="46">
        <v>17.29</v>
      </c>
      <c r="K84" s="46">
        <v>0</v>
      </c>
      <c r="L84" s="46">
        <v>18.059999999999999</v>
      </c>
      <c r="M84" s="74">
        <v>0</v>
      </c>
      <c r="N84" s="73">
        <v>0</v>
      </c>
      <c r="O84" s="46">
        <v>-20</v>
      </c>
      <c r="P84" s="46">
        <v>0</v>
      </c>
      <c r="Q84" s="46">
        <v>0</v>
      </c>
      <c r="R84" s="46">
        <v>0</v>
      </c>
      <c r="S84" s="74">
        <v>0</v>
      </c>
      <c r="U84" s="73">
        <v>82.4</v>
      </c>
      <c r="V84" s="74">
        <v>-21.5</v>
      </c>
      <c r="W84">
        <v>47.05</v>
      </c>
      <c r="X84">
        <v>-20</v>
      </c>
      <c r="Y84">
        <v>-1.5</v>
      </c>
      <c r="Z84">
        <v>18.059999999999999</v>
      </c>
      <c r="AA84">
        <v>0</v>
      </c>
      <c r="AB84">
        <v>0</v>
      </c>
      <c r="AC84">
        <v>17.29</v>
      </c>
    </row>
    <row r="85" spans="7:29">
      <c r="G85" t="s">
        <v>127</v>
      </c>
      <c r="H85" s="73">
        <v>49.94</v>
      </c>
      <c r="I85" s="46">
        <v>0</v>
      </c>
      <c r="J85" s="46">
        <v>6.72</v>
      </c>
      <c r="K85" s="46">
        <v>0</v>
      </c>
      <c r="L85" s="46">
        <v>17.29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73.95</v>
      </c>
      <c r="V85" s="74">
        <v>-2</v>
      </c>
      <c r="W85">
        <v>49.94</v>
      </c>
      <c r="X85">
        <v>0</v>
      </c>
      <c r="Y85">
        <v>-2</v>
      </c>
      <c r="Z85">
        <v>17.29</v>
      </c>
      <c r="AA85">
        <v>0</v>
      </c>
      <c r="AB85">
        <v>0</v>
      </c>
      <c r="AC85">
        <v>6.72</v>
      </c>
    </row>
    <row r="86" spans="7:29">
      <c r="G86" t="s">
        <v>128</v>
      </c>
      <c r="H86" s="73">
        <v>24.97</v>
      </c>
      <c r="I86" s="46">
        <v>0</v>
      </c>
      <c r="J86" s="46">
        <v>0</v>
      </c>
      <c r="K86" s="46">
        <v>0</v>
      </c>
      <c r="L86" s="46">
        <v>17.29</v>
      </c>
      <c r="M86" s="74">
        <v>0</v>
      </c>
      <c r="N86" s="73">
        <v>0</v>
      </c>
      <c r="O86" s="46">
        <v>0</v>
      </c>
      <c r="P86" s="46">
        <v>-27</v>
      </c>
      <c r="Q86" s="46">
        <v>0</v>
      </c>
      <c r="R86" s="46">
        <v>0</v>
      </c>
      <c r="S86" s="74">
        <v>0</v>
      </c>
      <c r="U86" s="73">
        <v>42.26</v>
      </c>
      <c r="V86" s="74">
        <v>-29</v>
      </c>
      <c r="W86">
        <v>24.97</v>
      </c>
      <c r="X86">
        <v>0</v>
      </c>
      <c r="Y86">
        <v>-2</v>
      </c>
      <c r="Z86">
        <v>17.29</v>
      </c>
      <c r="AA86">
        <v>0</v>
      </c>
      <c r="AB86">
        <v>0</v>
      </c>
      <c r="AC86">
        <v>-27</v>
      </c>
    </row>
    <row r="87" spans="7:29">
      <c r="G87" t="s">
        <v>129</v>
      </c>
      <c r="H87" s="73">
        <v>13.45</v>
      </c>
      <c r="I87" s="46">
        <v>0</v>
      </c>
      <c r="J87" s="46">
        <v>9.6</v>
      </c>
      <c r="K87" s="46">
        <v>0</v>
      </c>
      <c r="L87" s="46">
        <v>15.94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38.99</v>
      </c>
      <c r="V87" s="74">
        <v>-2</v>
      </c>
      <c r="W87">
        <v>13.45</v>
      </c>
      <c r="X87">
        <v>0</v>
      </c>
      <c r="Y87">
        <v>-2</v>
      </c>
      <c r="Z87">
        <v>15.94</v>
      </c>
      <c r="AA87">
        <v>0</v>
      </c>
      <c r="AB87">
        <v>0</v>
      </c>
      <c r="AC87">
        <v>9.6</v>
      </c>
    </row>
    <row r="88" spans="7:29">
      <c r="G88" t="s">
        <v>130</v>
      </c>
      <c r="H88" s="73">
        <v>36.5</v>
      </c>
      <c r="I88" s="46">
        <v>0</v>
      </c>
      <c r="J88" s="46">
        <v>9.6</v>
      </c>
      <c r="K88" s="46">
        <v>0</v>
      </c>
      <c r="L88" s="46">
        <v>15.37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61.47</v>
      </c>
      <c r="V88" s="74">
        <v>-2</v>
      </c>
      <c r="W88">
        <v>36.5</v>
      </c>
      <c r="X88">
        <v>0</v>
      </c>
      <c r="Y88">
        <v>-2</v>
      </c>
      <c r="Z88">
        <v>15.37</v>
      </c>
      <c r="AA88">
        <v>0</v>
      </c>
      <c r="AB88">
        <v>0</v>
      </c>
      <c r="AC88">
        <v>9.6</v>
      </c>
    </row>
    <row r="89" spans="7:29">
      <c r="G89" t="s">
        <v>131</v>
      </c>
      <c r="H89" s="73">
        <v>48.02</v>
      </c>
      <c r="I89" s="46">
        <v>0</v>
      </c>
      <c r="J89" s="46">
        <v>14.41</v>
      </c>
      <c r="K89" s="46">
        <v>0</v>
      </c>
      <c r="L89" s="46">
        <v>13.83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76.260000000000005</v>
      </c>
      <c r="V89" s="74">
        <v>-2</v>
      </c>
      <c r="W89">
        <v>48.02</v>
      </c>
      <c r="X89">
        <v>0</v>
      </c>
      <c r="Y89">
        <v>-2</v>
      </c>
      <c r="Z89">
        <v>13.83</v>
      </c>
      <c r="AA89">
        <v>0</v>
      </c>
      <c r="AB89">
        <v>0</v>
      </c>
      <c r="AC89">
        <v>14.41</v>
      </c>
    </row>
    <row r="90" spans="7:29">
      <c r="G90" t="s">
        <v>132</v>
      </c>
      <c r="H90" s="73">
        <v>45.13</v>
      </c>
      <c r="I90" s="46">
        <v>0</v>
      </c>
      <c r="J90" s="46">
        <v>14.41</v>
      </c>
      <c r="K90" s="46">
        <v>0</v>
      </c>
      <c r="L90" s="46">
        <v>13.16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72.7</v>
      </c>
      <c r="V90" s="74">
        <v>-2</v>
      </c>
      <c r="W90">
        <v>45.13</v>
      </c>
      <c r="X90">
        <v>0</v>
      </c>
      <c r="Y90">
        <v>-2</v>
      </c>
      <c r="Z90">
        <v>13.16</v>
      </c>
      <c r="AA90">
        <v>0</v>
      </c>
      <c r="AB90">
        <v>0</v>
      </c>
      <c r="AC90">
        <v>14.41</v>
      </c>
    </row>
    <row r="91" spans="7:29">
      <c r="G91" t="s">
        <v>133</v>
      </c>
      <c r="H91" s="73">
        <v>31.7</v>
      </c>
      <c r="I91" s="46">
        <v>0</v>
      </c>
      <c r="J91" s="46">
        <v>0</v>
      </c>
      <c r="K91" s="46">
        <v>0</v>
      </c>
      <c r="L91" s="46">
        <v>10.56</v>
      </c>
      <c r="M91" s="74">
        <v>0</v>
      </c>
      <c r="N91" s="73">
        <v>0</v>
      </c>
      <c r="O91" s="46">
        <v>0</v>
      </c>
      <c r="P91" s="46">
        <v>-9</v>
      </c>
      <c r="Q91" s="46">
        <v>0</v>
      </c>
      <c r="R91" s="46">
        <v>0</v>
      </c>
      <c r="S91" s="74">
        <v>0</v>
      </c>
      <c r="U91" s="73">
        <v>42.26</v>
      </c>
      <c r="V91" s="74">
        <v>-11</v>
      </c>
      <c r="W91">
        <v>31.7</v>
      </c>
      <c r="X91">
        <v>0</v>
      </c>
      <c r="Y91">
        <v>-2</v>
      </c>
      <c r="Z91">
        <v>10.56</v>
      </c>
      <c r="AA91">
        <v>0</v>
      </c>
      <c r="AB91">
        <v>0</v>
      </c>
      <c r="AC91">
        <v>-9</v>
      </c>
    </row>
    <row r="92" spans="7:29">
      <c r="G92" t="s">
        <v>134</v>
      </c>
      <c r="H92" s="73">
        <v>37.46</v>
      </c>
      <c r="I92" s="46">
        <v>0</v>
      </c>
      <c r="J92" s="46">
        <v>0</v>
      </c>
      <c r="K92" s="46">
        <v>0</v>
      </c>
      <c r="L92" s="46">
        <v>10.08</v>
      </c>
      <c r="M92" s="74">
        <v>0</v>
      </c>
      <c r="N92" s="73">
        <v>0</v>
      </c>
      <c r="O92" s="46">
        <v>0</v>
      </c>
      <c r="P92" s="46">
        <v>-25</v>
      </c>
      <c r="Q92" s="46">
        <v>0</v>
      </c>
      <c r="R92" s="46">
        <v>0</v>
      </c>
      <c r="S92" s="74">
        <v>0</v>
      </c>
      <c r="U92" s="73">
        <v>47.54</v>
      </c>
      <c r="V92" s="74">
        <v>-27</v>
      </c>
      <c r="W92">
        <v>37.46</v>
      </c>
      <c r="X92">
        <v>0</v>
      </c>
      <c r="Y92">
        <v>-2</v>
      </c>
      <c r="Z92">
        <v>10.08</v>
      </c>
      <c r="AA92">
        <v>0</v>
      </c>
      <c r="AB92">
        <v>0</v>
      </c>
      <c r="AC92">
        <v>-25</v>
      </c>
    </row>
    <row r="93" spans="7:29">
      <c r="G93" t="s">
        <v>135</v>
      </c>
      <c r="H93" s="73">
        <v>36.5</v>
      </c>
      <c r="I93" s="46">
        <v>0</v>
      </c>
      <c r="J93" s="46">
        <v>0</v>
      </c>
      <c r="K93" s="46">
        <v>0</v>
      </c>
      <c r="L93" s="46">
        <v>9.1199999999999992</v>
      </c>
      <c r="M93" s="74">
        <v>0</v>
      </c>
      <c r="N93" s="73">
        <v>0</v>
      </c>
      <c r="O93" s="46">
        <v>0</v>
      </c>
      <c r="P93" s="46">
        <v>-23</v>
      </c>
      <c r="Q93" s="46">
        <v>0</v>
      </c>
      <c r="R93" s="46">
        <v>0</v>
      </c>
      <c r="S93" s="74">
        <v>0</v>
      </c>
      <c r="U93" s="73">
        <v>45.62</v>
      </c>
      <c r="V93" s="74">
        <v>-25</v>
      </c>
      <c r="W93">
        <v>36.5</v>
      </c>
      <c r="X93">
        <v>0</v>
      </c>
      <c r="Y93">
        <v>-2</v>
      </c>
      <c r="Z93">
        <v>9.1199999999999992</v>
      </c>
      <c r="AA93">
        <v>0</v>
      </c>
      <c r="AB93">
        <v>0</v>
      </c>
      <c r="AC93">
        <v>-23</v>
      </c>
    </row>
    <row r="94" spans="7:29">
      <c r="G94" t="s">
        <v>136</v>
      </c>
      <c r="H94" s="73">
        <v>33.61</v>
      </c>
      <c r="I94" s="46">
        <v>0</v>
      </c>
      <c r="J94" s="46">
        <v>17.29</v>
      </c>
      <c r="K94" s="46">
        <v>0</v>
      </c>
      <c r="L94" s="46">
        <v>7.4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58.3</v>
      </c>
      <c r="V94" s="74">
        <v>-2</v>
      </c>
      <c r="W94">
        <v>33.61</v>
      </c>
      <c r="X94">
        <v>0</v>
      </c>
      <c r="Y94">
        <v>-2</v>
      </c>
      <c r="Z94">
        <v>7.4</v>
      </c>
      <c r="AA94">
        <v>0</v>
      </c>
      <c r="AB94">
        <v>0</v>
      </c>
      <c r="AC94">
        <v>17.29</v>
      </c>
    </row>
    <row r="95" spans="7:29">
      <c r="G95" t="s">
        <v>137</v>
      </c>
      <c r="H95" s="73">
        <v>33.61</v>
      </c>
      <c r="I95" s="46">
        <v>0</v>
      </c>
      <c r="J95" s="46">
        <v>0</v>
      </c>
      <c r="K95" s="46">
        <v>0</v>
      </c>
      <c r="L95" s="46">
        <v>6.53</v>
      </c>
      <c r="M95" s="74">
        <v>0</v>
      </c>
      <c r="N95" s="73">
        <v>0</v>
      </c>
      <c r="O95" s="46">
        <v>0</v>
      </c>
      <c r="P95" s="46">
        <v>-5</v>
      </c>
      <c r="Q95" s="46">
        <v>0</v>
      </c>
      <c r="R95" s="46">
        <v>0</v>
      </c>
      <c r="S95" s="74">
        <v>0</v>
      </c>
      <c r="U95" s="73">
        <v>40.14</v>
      </c>
      <c r="V95" s="74">
        <v>-7</v>
      </c>
      <c r="W95">
        <v>33.61</v>
      </c>
      <c r="X95">
        <v>0</v>
      </c>
      <c r="Y95">
        <v>-2</v>
      </c>
      <c r="Z95">
        <v>6.53</v>
      </c>
      <c r="AA95">
        <v>0</v>
      </c>
      <c r="AB95">
        <v>0</v>
      </c>
      <c r="AC95">
        <v>-5</v>
      </c>
    </row>
    <row r="96" spans="7:29">
      <c r="G96" t="s">
        <v>138</v>
      </c>
      <c r="H96" s="73">
        <v>30.73</v>
      </c>
      <c r="I96" s="46">
        <v>0</v>
      </c>
      <c r="J96" s="46">
        <v>12.49</v>
      </c>
      <c r="K96" s="46">
        <v>0</v>
      </c>
      <c r="L96" s="46">
        <v>6.24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49.46</v>
      </c>
      <c r="V96" s="74">
        <v>-2</v>
      </c>
      <c r="W96">
        <v>30.73</v>
      </c>
      <c r="X96">
        <v>0</v>
      </c>
      <c r="Y96">
        <v>-2</v>
      </c>
      <c r="Z96">
        <v>6.24</v>
      </c>
      <c r="AA96">
        <v>0</v>
      </c>
      <c r="AB96">
        <v>0</v>
      </c>
      <c r="AC96">
        <v>12.49</v>
      </c>
    </row>
    <row r="97" spans="1:83">
      <c r="G97" t="s">
        <v>139</v>
      </c>
      <c r="H97" s="73">
        <v>27.85</v>
      </c>
      <c r="I97" s="46">
        <v>0</v>
      </c>
      <c r="J97" s="46">
        <v>0</v>
      </c>
      <c r="K97" s="46">
        <v>0</v>
      </c>
      <c r="L97" s="46">
        <v>4.6100000000000003</v>
      </c>
      <c r="M97" s="74">
        <v>0</v>
      </c>
      <c r="N97" s="73">
        <v>0</v>
      </c>
      <c r="O97" s="46">
        <v>0</v>
      </c>
      <c r="P97" s="46">
        <v>-8</v>
      </c>
      <c r="Q97" s="46">
        <v>0</v>
      </c>
      <c r="R97" s="46">
        <v>0</v>
      </c>
      <c r="S97" s="74">
        <v>0</v>
      </c>
      <c r="U97" s="73">
        <v>32.46</v>
      </c>
      <c r="V97" s="74">
        <v>-10</v>
      </c>
      <c r="W97">
        <v>27.85</v>
      </c>
      <c r="X97">
        <v>0</v>
      </c>
      <c r="Y97">
        <v>-2</v>
      </c>
      <c r="Z97">
        <v>4.6100000000000003</v>
      </c>
      <c r="AA97">
        <v>0</v>
      </c>
      <c r="AB97">
        <v>0</v>
      </c>
      <c r="AC97">
        <v>-8</v>
      </c>
    </row>
    <row r="98" spans="1:83">
      <c r="G98" t="s">
        <v>140</v>
      </c>
      <c r="H98" s="73">
        <v>24.01</v>
      </c>
      <c r="I98" s="46">
        <v>0</v>
      </c>
      <c r="J98" s="46">
        <v>0</v>
      </c>
      <c r="K98" s="46">
        <v>0</v>
      </c>
      <c r="L98" s="46">
        <v>4.6100000000000003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28.62</v>
      </c>
      <c r="V98" s="74">
        <v>-2</v>
      </c>
      <c r="W98">
        <v>24.01</v>
      </c>
      <c r="X98">
        <v>0</v>
      </c>
      <c r="Y98">
        <v>-2</v>
      </c>
      <c r="Z98">
        <v>4.6100000000000003</v>
      </c>
      <c r="AA98">
        <v>0</v>
      </c>
      <c r="AB98">
        <v>0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0.93962249999999981</v>
      </c>
      <c r="I99" s="69">
        <f t="shared" ref="I99:BQ99" si="1">SUM(I3:I98)/4000</f>
        <v>4.8794999999999984E-2</v>
      </c>
      <c r="J99" s="69">
        <f t="shared" si="1"/>
        <v>0.42606499999999992</v>
      </c>
      <c r="K99" s="69">
        <f t="shared" si="1"/>
        <v>4.4607499999999994E-2</v>
      </c>
      <c r="L99" s="69">
        <f t="shared" si="1"/>
        <v>0.19649999999999998</v>
      </c>
      <c r="M99" s="69">
        <f t="shared" si="1"/>
        <v>9.5174999999999999E-3</v>
      </c>
      <c r="N99" s="68">
        <f t="shared" si="1"/>
        <v>-0.19475000000000001</v>
      </c>
      <c r="O99" s="69">
        <f t="shared" si="1"/>
        <v>-0.11125</v>
      </c>
      <c r="P99" s="69">
        <f t="shared" si="1"/>
        <v>-0.15425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1.6651074999999993</v>
      </c>
      <c r="V99" s="70">
        <f t="shared" si="1"/>
        <v>-0.5056499999999996</v>
      </c>
      <c r="W99">
        <f t="shared" si="1"/>
        <v>0.74487249999999994</v>
      </c>
      <c r="X99">
        <f t="shared" si="1"/>
        <v>-6.2455000000000017E-2</v>
      </c>
      <c r="Y99">
        <f t="shared" si="1"/>
        <v>-4.5399999999999982E-2</v>
      </c>
      <c r="Z99">
        <f t="shared" si="1"/>
        <v>0.19649999999999998</v>
      </c>
      <c r="AA99">
        <f t="shared" si="1"/>
        <v>4.4607499999999994E-2</v>
      </c>
      <c r="AB99">
        <f t="shared" si="1"/>
        <v>9.5174999999999999E-3</v>
      </c>
      <c r="AC99">
        <f t="shared" si="1"/>
        <v>0.27181499999999997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0"/>
      <c r="F1" s="140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45280</v>
      </c>
      <c r="U2" s="73" t="s">
        <v>225</v>
      </c>
      <c r="V2" s="74" t="s">
        <v>224</v>
      </c>
      <c r="W2" s="28" t="s">
        <v>256</v>
      </c>
      <c r="X2" t="s">
        <v>439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34.57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34.57</v>
      </c>
      <c r="W3">
        <v>0</v>
      </c>
      <c r="X3">
        <v>34.57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32.65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32.65</v>
      </c>
      <c r="W4">
        <v>0</v>
      </c>
      <c r="X4">
        <v>32.65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29.77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29.77</v>
      </c>
      <c r="W5">
        <v>0</v>
      </c>
      <c r="X5">
        <v>29.77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28.81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28.81</v>
      </c>
      <c r="W6">
        <v>0</v>
      </c>
      <c r="X6">
        <v>28.81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27.85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27.85</v>
      </c>
      <c r="W7">
        <v>0</v>
      </c>
      <c r="X7">
        <v>27.85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25.93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25.93</v>
      </c>
      <c r="W8">
        <v>0</v>
      </c>
      <c r="X8">
        <v>25.93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24.97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24.97</v>
      </c>
      <c r="W9">
        <v>0</v>
      </c>
      <c r="X9">
        <v>24.97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24.97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24.97</v>
      </c>
      <c r="W10">
        <v>0</v>
      </c>
      <c r="X10">
        <v>24.97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24.97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24.97</v>
      </c>
      <c r="W11">
        <v>0</v>
      </c>
      <c r="X11">
        <v>24.97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24.01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24.01</v>
      </c>
      <c r="W12">
        <v>0</v>
      </c>
      <c r="X12">
        <v>24.01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23.05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23.05</v>
      </c>
      <c r="W13">
        <v>0</v>
      </c>
      <c r="X13">
        <v>23.05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23.05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23.05</v>
      </c>
      <c r="W14">
        <v>0</v>
      </c>
      <c r="X14">
        <v>23.05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23.05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23.05</v>
      </c>
      <c r="W15">
        <v>0</v>
      </c>
      <c r="X15">
        <v>23.05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23.05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23.05</v>
      </c>
      <c r="W16">
        <v>0</v>
      </c>
      <c r="X16">
        <v>23.05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24.01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24.01</v>
      </c>
      <c r="W17">
        <v>0</v>
      </c>
      <c r="X17">
        <v>24.01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24.01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24.01</v>
      </c>
      <c r="W18">
        <v>0</v>
      </c>
      <c r="X18">
        <v>24.01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24.01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24.01</v>
      </c>
      <c r="W19">
        <v>0</v>
      </c>
      <c r="X19">
        <v>24.01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24.01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24.01</v>
      </c>
      <c r="W20">
        <v>0</v>
      </c>
      <c r="X20">
        <v>24.01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24.01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24.01</v>
      </c>
      <c r="W21">
        <v>0</v>
      </c>
      <c r="X21">
        <v>24.01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24.97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24.97</v>
      </c>
      <c r="W22">
        <v>0</v>
      </c>
      <c r="X22">
        <v>24.97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25.93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25.93</v>
      </c>
      <c r="W23">
        <v>0</v>
      </c>
      <c r="X23">
        <v>25.93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27.85</v>
      </c>
      <c r="L24" s="46">
        <v>0</v>
      </c>
      <c r="M24" s="74">
        <v>4.08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31.93</v>
      </c>
      <c r="W24">
        <v>0</v>
      </c>
      <c r="X24">
        <v>27.85</v>
      </c>
      <c r="Y24">
        <v>4.08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29.77</v>
      </c>
      <c r="L25" s="46">
        <v>0</v>
      </c>
      <c r="M25" s="74">
        <v>4.21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33.979999999999997</v>
      </c>
      <c r="W25">
        <v>0</v>
      </c>
      <c r="X25">
        <v>29.77</v>
      </c>
      <c r="Y25">
        <v>4.21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33.619999999999997</v>
      </c>
      <c r="L26" s="46">
        <v>0</v>
      </c>
      <c r="M26" s="74">
        <v>4.07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37.69</v>
      </c>
      <c r="W26">
        <v>0</v>
      </c>
      <c r="X26">
        <v>33.619999999999997</v>
      </c>
      <c r="Y26">
        <v>4.07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39.369999999999997</v>
      </c>
      <c r="L27" s="46">
        <v>0</v>
      </c>
      <c r="M27" s="74">
        <v>4.21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43.58</v>
      </c>
      <c r="W27">
        <v>0</v>
      </c>
      <c r="X27">
        <v>39.369999999999997</v>
      </c>
      <c r="Y27">
        <v>4.21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46.1</v>
      </c>
      <c r="L28" s="46">
        <v>0</v>
      </c>
      <c r="M28" s="74">
        <v>4.68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50.78</v>
      </c>
      <c r="W28">
        <v>0</v>
      </c>
      <c r="X28">
        <v>46.1</v>
      </c>
      <c r="Y28">
        <v>4.68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50.9</v>
      </c>
      <c r="L29" s="46">
        <v>0</v>
      </c>
      <c r="M29" s="74">
        <v>3.27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54.17</v>
      </c>
      <c r="W29">
        <v>0</v>
      </c>
      <c r="X29">
        <v>50.9</v>
      </c>
      <c r="Y29">
        <v>3.27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56.66</v>
      </c>
      <c r="L30" s="46">
        <v>0</v>
      </c>
      <c r="M30" s="74">
        <v>1.94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58.6</v>
      </c>
      <c r="W30">
        <v>0</v>
      </c>
      <c r="X30">
        <v>56.66</v>
      </c>
      <c r="Y30">
        <v>1.94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53.9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53.9</v>
      </c>
      <c r="W31">
        <v>0</v>
      </c>
      <c r="X31">
        <v>53.9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57.09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57.09</v>
      </c>
      <c r="W32">
        <v>0</v>
      </c>
      <c r="X32">
        <v>57.09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32.950000000000003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32.950000000000003</v>
      </c>
      <c r="W33">
        <v>0</v>
      </c>
      <c r="X33">
        <v>32.950000000000003</v>
      </c>
      <c r="Y33">
        <v>0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24.57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24.57</v>
      </c>
      <c r="W34">
        <v>0</v>
      </c>
      <c r="X34">
        <v>24.57</v>
      </c>
      <c r="Y34">
        <v>0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52.88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52.88</v>
      </c>
      <c r="W35">
        <v>0</v>
      </c>
      <c r="X35">
        <v>52.88</v>
      </c>
      <c r="Y35">
        <v>0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52.23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52.23</v>
      </c>
      <c r="W36">
        <v>0</v>
      </c>
      <c r="X36">
        <v>52.23</v>
      </c>
      <c r="Y36">
        <v>0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50.1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50.1</v>
      </c>
      <c r="W37">
        <v>0</v>
      </c>
      <c r="X37">
        <v>50.1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59.3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59.3</v>
      </c>
      <c r="W38">
        <v>0</v>
      </c>
      <c r="X38">
        <v>59.3</v>
      </c>
      <c r="Y38">
        <v>0</v>
      </c>
    </row>
    <row r="39" spans="7:25">
      <c r="G39" t="s">
        <v>81</v>
      </c>
      <c r="H39" s="73">
        <v>5.8</v>
      </c>
      <c r="I39" s="46">
        <v>0</v>
      </c>
      <c r="J39" s="46">
        <v>0</v>
      </c>
      <c r="K39" s="46">
        <v>102.76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108.56</v>
      </c>
      <c r="W39">
        <v>5.8</v>
      </c>
      <c r="X39">
        <v>102.76</v>
      </c>
      <c r="Y39">
        <v>0</v>
      </c>
    </row>
    <row r="40" spans="7:25">
      <c r="G40" t="s">
        <v>82</v>
      </c>
      <c r="H40" s="73">
        <v>28.34</v>
      </c>
      <c r="I40" s="46">
        <v>0</v>
      </c>
      <c r="J40" s="46">
        <v>0</v>
      </c>
      <c r="K40" s="46">
        <v>106.61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134.94999999999999</v>
      </c>
      <c r="W40">
        <v>28.34</v>
      </c>
      <c r="X40">
        <v>106.61</v>
      </c>
      <c r="Y40">
        <v>0</v>
      </c>
    </row>
    <row r="41" spans="7:25">
      <c r="G41" t="s">
        <v>83</v>
      </c>
      <c r="H41" s="73">
        <v>52.78</v>
      </c>
      <c r="I41" s="46">
        <v>0</v>
      </c>
      <c r="J41" s="46">
        <v>0</v>
      </c>
      <c r="K41" s="46">
        <v>55.71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108.49</v>
      </c>
      <c r="W41">
        <v>52.78</v>
      </c>
      <c r="X41">
        <v>55.71</v>
      </c>
      <c r="Y41">
        <v>0</v>
      </c>
    </row>
    <row r="42" spans="7:25">
      <c r="G42" t="s">
        <v>84</v>
      </c>
      <c r="H42" s="73">
        <v>22.09</v>
      </c>
      <c r="I42" s="46">
        <v>0</v>
      </c>
      <c r="J42" s="46">
        <v>0</v>
      </c>
      <c r="K42" s="46">
        <v>57.62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79.709999999999994</v>
      </c>
      <c r="W42">
        <v>22.09</v>
      </c>
      <c r="X42">
        <v>57.62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56.66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56.66</v>
      </c>
      <c r="W43">
        <v>0</v>
      </c>
      <c r="X43">
        <v>56.66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55.7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55.7</v>
      </c>
      <c r="W44">
        <v>0</v>
      </c>
      <c r="X44">
        <v>55.7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54.74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54.74</v>
      </c>
      <c r="W45">
        <v>0</v>
      </c>
      <c r="X45">
        <v>54.74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52.82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52.82</v>
      </c>
      <c r="W46">
        <v>0</v>
      </c>
      <c r="X46">
        <v>52.82</v>
      </c>
      <c r="Y46">
        <v>0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51.86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51.86</v>
      </c>
      <c r="W47">
        <v>0</v>
      </c>
      <c r="X47">
        <v>51.86</v>
      </c>
      <c r="Y47">
        <v>0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50.9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50.9</v>
      </c>
      <c r="W48">
        <v>0</v>
      </c>
      <c r="X48">
        <v>50.9</v>
      </c>
      <c r="Y48">
        <v>0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49.94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49.94</v>
      </c>
      <c r="W49">
        <v>0</v>
      </c>
      <c r="X49">
        <v>49.94</v>
      </c>
      <c r="Y49">
        <v>0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48.02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48.02</v>
      </c>
      <c r="W50">
        <v>0</v>
      </c>
      <c r="X50">
        <v>48.02</v>
      </c>
      <c r="Y50">
        <v>0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50.9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50.9</v>
      </c>
      <c r="W51">
        <v>0</v>
      </c>
      <c r="X51">
        <v>50.9</v>
      </c>
      <c r="Y51">
        <v>0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49.94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49.94</v>
      </c>
      <c r="W52">
        <v>0</v>
      </c>
      <c r="X52">
        <v>49.94</v>
      </c>
      <c r="Y52">
        <v>0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50.9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50.9</v>
      </c>
      <c r="W53">
        <v>0</v>
      </c>
      <c r="X53">
        <v>50.9</v>
      </c>
      <c r="Y53">
        <v>0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48.98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48.98</v>
      </c>
      <c r="W54">
        <v>0</v>
      </c>
      <c r="X54">
        <v>48.98</v>
      </c>
      <c r="Y54">
        <v>0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47.06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47.06</v>
      </c>
      <c r="W55">
        <v>0</v>
      </c>
      <c r="X55">
        <v>47.06</v>
      </c>
      <c r="Y55">
        <v>0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45.14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45.14</v>
      </c>
      <c r="W56">
        <v>0</v>
      </c>
      <c r="X56">
        <v>45.14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42.26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42.26</v>
      </c>
      <c r="W57">
        <v>0</v>
      </c>
      <c r="X57">
        <v>42.26</v>
      </c>
      <c r="Y57">
        <v>0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40.340000000000003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40.340000000000003</v>
      </c>
      <c r="W58">
        <v>0</v>
      </c>
      <c r="X58">
        <v>40.340000000000003</v>
      </c>
      <c r="Y58">
        <v>0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39.380000000000003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39.380000000000003</v>
      </c>
      <c r="W59">
        <v>0</v>
      </c>
      <c r="X59">
        <v>39.380000000000003</v>
      </c>
      <c r="Y59">
        <v>0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39.380000000000003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39.380000000000003</v>
      </c>
      <c r="W60">
        <v>0</v>
      </c>
      <c r="X60">
        <v>39.380000000000003</v>
      </c>
      <c r="Y60">
        <v>0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38.42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38.42</v>
      </c>
      <c r="W61">
        <v>0</v>
      </c>
      <c r="X61">
        <v>38.42</v>
      </c>
      <c r="Y61">
        <v>0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38.42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38.42</v>
      </c>
      <c r="W62">
        <v>0</v>
      </c>
      <c r="X62">
        <v>38.42</v>
      </c>
      <c r="Y62">
        <v>0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38.42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38.42</v>
      </c>
      <c r="W63">
        <v>0</v>
      </c>
      <c r="X63">
        <v>38.42</v>
      </c>
      <c r="Y63">
        <v>0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38.42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38.42</v>
      </c>
      <c r="W64">
        <v>0</v>
      </c>
      <c r="X64">
        <v>38.42</v>
      </c>
      <c r="Y64">
        <v>0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38.42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38.42</v>
      </c>
      <c r="W65">
        <v>0</v>
      </c>
      <c r="X65">
        <v>38.42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42.26</v>
      </c>
      <c r="L66" s="46">
        <v>0</v>
      </c>
      <c r="M66" s="74">
        <v>9.51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51.77</v>
      </c>
      <c r="W66">
        <v>0</v>
      </c>
      <c r="X66">
        <v>42.26</v>
      </c>
      <c r="Y66">
        <v>9.51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48.02</v>
      </c>
      <c r="L67" s="46">
        <v>0</v>
      </c>
      <c r="M67" s="74">
        <v>9.51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57.53</v>
      </c>
      <c r="W67">
        <v>0</v>
      </c>
      <c r="X67">
        <v>48.02</v>
      </c>
      <c r="Y67">
        <v>9.51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54.74</v>
      </c>
      <c r="L68" s="46">
        <v>0</v>
      </c>
      <c r="M68" s="74">
        <v>9.51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64.25</v>
      </c>
      <c r="W68">
        <v>0</v>
      </c>
      <c r="X68">
        <v>54.74</v>
      </c>
      <c r="Y68">
        <v>9.51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60.12</v>
      </c>
      <c r="L69" s="46">
        <v>0</v>
      </c>
      <c r="M69" s="74">
        <v>6.91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67.03</v>
      </c>
      <c r="W69">
        <v>0</v>
      </c>
      <c r="X69">
        <v>60.12</v>
      </c>
      <c r="Y69">
        <v>6.91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64.7</v>
      </c>
      <c r="L70" s="46">
        <v>0</v>
      </c>
      <c r="M70" s="74">
        <v>7.44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72.14</v>
      </c>
      <c r="W70">
        <v>0</v>
      </c>
      <c r="X70">
        <v>64.7</v>
      </c>
      <c r="Y70">
        <v>7.44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18.22</v>
      </c>
      <c r="L71" s="46">
        <v>0</v>
      </c>
      <c r="M71" s="74">
        <v>2.0699999999999998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20.29</v>
      </c>
      <c r="W71">
        <v>0</v>
      </c>
      <c r="X71">
        <v>18.22</v>
      </c>
      <c r="Y71">
        <v>2.0699999999999998</v>
      </c>
    </row>
    <row r="72" spans="7:25">
      <c r="G72" t="s">
        <v>114</v>
      </c>
      <c r="H72" s="73">
        <v>13.5</v>
      </c>
      <c r="I72" s="46">
        <v>0</v>
      </c>
      <c r="J72" s="46">
        <v>0</v>
      </c>
      <c r="K72" s="46">
        <v>10.45</v>
      </c>
      <c r="L72" s="46">
        <v>0</v>
      </c>
      <c r="M72" s="74">
        <v>1.1599999999999999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25.11</v>
      </c>
      <c r="W72">
        <v>13.5</v>
      </c>
      <c r="X72">
        <v>10.45</v>
      </c>
      <c r="Y72">
        <v>1.1599999999999999</v>
      </c>
    </row>
    <row r="73" spans="7:25">
      <c r="G73" t="s">
        <v>115</v>
      </c>
      <c r="H73" s="73">
        <v>20.03</v>
      </c>
      <c r="I73" s="46">
        <v>0</v>
      </c>
      <c r="J73" s="46">
        <v>0</v>
      </c>
      <c r="K73" s="46">
        <v>8.8800000000000008</v>
      </c>
      <c r="L73" s="46">
        <v>0</v>
      </c>
      <c r="M73" s="74">
        <v>0.83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29.74</v>
      </c>
      <c r="W73">
        <v>20.03</v>
      </c>
      <c r="X73">
        <v>8.8800000000000008</v>
      </c>
      <c r="Y73">
        <v>0.83</v>
      </c>
    </row>
    <row r="74" spans="7:25">
      <c r="G74" t="s">
        <v>116</v>
      </c>
      <c r="H74" s="73">
        <v>19.18</v>
      </c>
      <c r="I74" s="46">
        <v>0</v>
      </c>
      <c r="J74" s="46">
        <v>0</v>
      </c>
      <c r="K74" s="46">
        <v>9.41</v>
      </c>
      <c r="L74" s="46">
        <v>0</v>
      </c>
      <c r="M74" s="74">
        <v>0.88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29.47</v>
      </c>
      <c r="W74">
        <v>19.18</v>
      </c>
      <c r="X74">
        <v>9.41</v>
      </c>
      <c r="Y74">
        <v>0.88</v>
      </c>
    </row>
    <row r="75" spans="7:25">
      <c r="G75" t="s">
        <v>117</v>
      </c>
      <c r="H75" s="73">
        <v>20.5</v>
      </c>
      <c r="I75" s="46">
        <v>0</v>
      </c>
      <c r="J75" s="46">
        <v>0</v>
      </c>
      <c r="K75" s="46">
        <v>14.78</v>
      </c>
      <c r="L75" s="46">
        <v>0</v>
      </c>
      <c r="M75" s="74">
        <v>1.38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36.659999999999997</v>
      </c>
      <c r="W75">
        <v>20.5</v>
      </c>
      <c r="X75">
        <v>14.78</v>
      </c>
      <c r="Y75">
        <v>1.38</v>
      </c>
    </row>
    <row r="76" spans="7:25">
      <c r="G76" t="s">
        <v>118</v>
      </c>
      <c r="H76" s="73">
        <v>11.5</v>
      </c>
      <c r="I76" s="46">
        <v>0</v>
      </c>
      <c r="J76" s="46">
        <v>0</v>
      </c>
      <c r="K76" s="46">
        <v>17.64</v>
      </c>
      <c r="L76" s="46">
        <v>0</v>
      </c>
      <c r="M76" s="74">
        <v>1.05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30.19</v>
      </c>
      <c r="W76">
        <v>11.5</v>
      </c>
      <c r="X76">
        <v>17.64</v>
      </c>
      <c r="Y76">
        <v>1.05</v>
      </c>
    </row>
    <row r="77" spans="7:25">
      <c r="G77" t="s">
        <v>119</v>
      </c>
      <c r="H77" s="73">
        <v>8.61</v>
      </c>
      <c r="I77" s="46">
        <v>0</v>
      </c>
      <c r="J77" s="46">
        <v>0</v>
      </c>
      <c r="K77" s="46">
        <v>17.88</v>
      </c>
      <c r="L77" s="46">
        <v>0</v>
      </c>
      <c r="M77" s="74">
        <v>1.67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28.16</v>
      </c>
      <c r="W77">
        <v>8.61</v>
      </c>
      <c r="X77">
        <v>17.88</v>
      </c>
      <c r="Y77">
        <v>1.67</v>
      </c>
    </row>
    <row r="78" spans="7:25">
      <c r="G78" t="s">
        <v>120</v>
      </c>
      <c r="H78" s="73">
        <v>6.46</v>
      </c>
      <c r="I78" s="46">
        <v>0</v>
      </c>
      <c r="J78" s="46">
        <v>0</v>
      </c>
      <c r="K78" s="46">
        <v>17.14</v>
      </c>
      <c r="L78" s="46">
        <v>0</v>
      </c>
      <c r="M78" s="74">
        <v>1.6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25.2</v>
      </c>
      <c r="W78">
        <v>6.46</v>
      </c>
      <c r="X78">
        <v>17.14</v>
      </c>
      <c r="Y78">
        <v>1.6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101.8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101.8</v>
      </c>
      <c r="W79">
        <v>0</v>
      </c>
      <c r="X79">
        <v>101.8</v>
      </c>
      <c r="Y79">
        <v>0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78.75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78.75</v>
      </c>
      <c r="W80">
        <v>0</v>
      </c>
      <c r="X80">
        <v>78.75</v>
      </c>
      <c r="Y80">
        <v>0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76.83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76.83</v>
      </c>
      <c r="W81">
        <v>0</v>
      </c>
      <c r="X81">
        <v>76.83</v>
      </c>
      <c r="Y81">
        <v>0</v>
      </c>
    </row>
    <row r="82" spans="7:25">
      <c r="G82" t="s">
        <v>124</v>
      </c>
      <c r="H82" s="73">
        <v>0</v>
      </c>
      <c r="I82" s="46">
        <v>0</v>
      </c>
      <c r="J82" s="46">
        <v>0</v>
      </c>
      <c r="K82" s="46">
        <v>74.91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74.91</v>
      </c>
      <c r="W82">
        <v>0</v>
      </c>
      <c r="X82">
        <v>74.91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72.03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72.03</v>
      </c>
      <c r="W83">
        <v>0</v>
      </c>
      <c r="X83">
        <v>72.03</v>
      </c>
      <c r="Y83">
        <v>0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69.150000000000006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69.150000000000006</v>
      </c>
      <c r="W84">
        <v>0</v>
      </c>
      <c r="X84">
        <v>69.150000000000006</v>
      </c>
      <c r="Y84">
        <v>0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68.19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68.19</v>
      </c>
      <c r="W85">
        <v>0</v>
      </c>
      <c r="X85">
        <v>68.19</v>
      </c>
      <c r="Y85">
        <v>0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65.31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65.31</v>
      </c>
      <c r="W86">
        <v>0</v>
      </c>
      <c r="X86">
        <v>65.31</v>
      </c>
      <c r="Y86">
        <v>0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67.23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67.23</v>
      </c>
      <c r="W87">
        <v>0</v>
      </c>
      <c r="X87">
        <v>67.23</v>
      </c>
      <c r="Y87">
        <v>0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64.349999999999994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64.349999999999994</v>
      </c>
      <c r="W88">
        <v>0</v>
      </c>
      <c r="X88">
        <v>64.349999999999994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62.43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62.43</v>
      </c>
      <c r="W89">
        <v>0</v>
      </c>
      <c r="X89">
        <v>62.43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61.47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61.47</v>
      </c>
      <c r="W90">
        <v>0</v>
      </c>
      <c r="X90">
        <v>61.47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57.62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57.62</v>
      </c>
      <c r="W91">
        <v>0</v>
      </c>
      <c r="X91">
        <v>57.62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53.78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53.78</v>
      </c>
      <c r="W92">
        <v>0</v>
      </c>
      <c r="X92">
        <v>53.78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50.9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50.9</v>
      </c>
      <c r="W93">
        <v>0</v>
      </c>
      <c r="X93">
        <v>50.9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48.98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48.98</v>
      </c>
      <c r="W94">
        <v>0</v>
      </c>
      <c r="X94">
        <v>48.98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47.06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47.06</v>
      </c>
      <c r="W95">
        <v>0</v>
      </c>
      <c r="X95">
        <v>47.06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44.18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44.18</v>
      </c>
      <c r="W96">
        <v>0</v>
      </c>
      <c r="X96">
        <v>44.18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43.22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43.22</v>
      </c>
      <c r="W97">
        <v>0</v>
      </c>
      <c r="X97">
        <v>43.22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38.42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38.42</v>
      </c>
      <c r="W98">
        <v>0</v>
      </c>
      <c r="X98">
        <v>38.42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5.2197500000000015E-2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1.0573775000000003</v>
      </c>
      <c r="L99" s="69">
        <f t="shared" si="1"/>
        <v>0</v>
      </c>
      <c r="M99" s="69">
        <f t="shared" si="1"/>
        <v>1.9994999999999992E-2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1.1295700000000002</v>
      </c>
      <c r="W99">
        <f t="shared" si="1"/>
        <v>5.2197500000000015E-2</v>
      </c>
      <c r="X99">
        <f t="shared" si="1"/>
        <v>1.0573775000000003</v>
      </c>
      <c r="Y99">
        <f t="shared" si="1"/>
        <v>1.9994999999999992E-2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47"/>
      <c r="F1" s="147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5" t="s">
        <v>223</v>
      </c>
      <c r="B1" s="215"/>
      <c r="C1" s="215"/>
      <c r="D1" s="215"/>
      <c r="E1" s="193"/>
      <c r="F1" s="193"/>
      <c r="G1" s="215" t="s">
        <v>44</v>
      </c>
      <c r="H1" s="216" t="s">
        <v>224</v>
      </c>
      <c r="I1" s="217"/>
      <c r="J1" s="217"/>
      <c r="K1" s="217"/>
      <c r="L1" s="217"/>
      <c r="M1" s="218"/>
      <c r="N1" s="216" t="s">
        <v>225</v>
      </c>
      <c r="O1" s="217"/>
      <c r="P1" s="217"/>
      <c r="Q1" s="217"/>
      <c r="R1" s="217"/>
      <c r="S1" s="218"/>
      <c r="T1">
        <v>3</v>
      </c>
      <c r="U1" s="219" t="s">
        <v>317</v>
      </c>
      <c r="V1" s="220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5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45280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527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4" activePane="bottomRight" state="frozen"/>
      <selection activeCell="M3" sqref="M3:M98"/>
      <selection pane="topRight" activeCell="M3" sqref="M3:M98"/>
      <selection pane="bottomLeft" activeCell="M3" sqref="M3:M98"/>
      <selection pane="bottomRight" activeCell="AI107" sqref="AI107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0">
        <f>Allocation_SG!A1</f>
        <v>45280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7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7">
      <c r="A3" t="s">
        <v>45</v>
      </c>
      <c r="D3">
        <f>TWEPL!P3</f>
        <v>10.555160000000001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645.11670674554011</v>
      </c>
      <c r="P3" s="36">
        <v>117.39</v>
      </c>
      <c r="Q3" s="36">
        <v>19.21</v>
      </c>
      <c r="R3" s="38">
        <v>0</v>
      </c>
      <c r="S3" s="38">
        <v>0</v>
      </c>
      <c r="T3" s="37">
        <f>SUMPRODUCT(LTA!J3:AN3,LTA!J$101:AN$101,LTA!J$103:AN$103)</f>
        <v>62.569999999999993</v>
      </c>
      <c r="U3" s="37">
        <f>SUMPRODUCT(LTA!J3:AN3,LTA!J$102:AN$102,LTA!J$103:AN$103)</f>
        <v>87.17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0.43</v>
      </c>
      <c r="AB3" s="75">
        <f>-STOA!N3</f>
        <v>-272.26</v>
      </c>
      <c r="AC3">
        <f>SUMIF(B3:AB3,"&gt;0")*$AC$2-SUMIF(B3:AB3,"&lt;0")*($AC$2/(1-$AC$2))+SUMIF(AI3:AR3,"&gt;0")*$AC$2-SUMIF(AI3:AR3,"&lt;0")*($AC$2/(1-$AC$2))</f>
        <v>11.89147126496529</v>
      </c>
      <c r="AD3">
        <f>SUM(B3:AB3,AI3:AT3)-AC3</f>
        <v>856.93351240015284</v>
      </c>
      <c r="AE3">
        <f>'IDT-1'!B3</f>
        <v>0</v>
      </c>
      <c r="AF3" s="24"/>
      <c r="AG3">
        <f>SUM(AD3:AF3)</f>
        <v>856.93351240015284</v>
      </c>
      <c r="AI3" s="34">
        <f>PXIL!H3</f>
        <v>0</v>
      </c>
      <c r="AJ3" s="34">
        <f>PXIL!N3</f>
        <v>0</v>
      </c>
      <c r="AK3" s="34">
        <f>RTM_IEX!H3</f>
        <v>98.92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10.555160000000001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641.02354822209122</v>
      </c>
      <c r="P4" s="36">
        <v>117.39</v>
      </c>
      <c r="Q4" s="36">
        <v>19.21</v>
      </c>
      <c r="R4" s="38">
        <v>0</v>
      </c>
      <c r="S4" s="38">
        <v>0</v>
      </c>
      <c r="T4" s="37">
        <f>SUMPRODUCT(LTA!J4:AN4,LTA!J$101:AN$101,LTA!J$103:AN$103)</f>
        <v>61</v>
      </c>
      <c r="U4" s="37">
        <f>SUMPRODUCT(LTA!J4:AN4,LTA!J$102:AN$102,LTA!J$103:AN$103)</f>
        <v>86.78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0.43</v>
      </c>
      <c r="AB4" s="75">
        <f>-STOA!N4</f>
        <v>-272.26</v>
      </c>
      <c r="AC4">
        <f t="shared" ref="AC4:AC67" si="0">SUMIF(B4:AB4,"&gt;0")*$AC$2-SUMIF(B4:AB4,"&lt;0")*($AC$2/(1-$AC$2))+SUMIF(AI4:AR4,"&gt;0")*$AC$2-SUMIF(AI4:AR4,"&lt;0")*($AC$2/(1-$AC$2))</f>
        <v>11.63087673336832</v>
      </c>
      <c r="AD4">
        <f t="shared" ref="AD4:AD67" si="1">SUM(B4:AB4,AI4:AT4)-AC4</f>
        <v>826.170948408301</v>
      </c>
      <c r="AE4">
        <f>'IDT-1'!B4</f>
        <v>0</v>
      </c>
      <c r="AF4" s="24"/>
      <c r="AG4">
        <f t="shared" ref="AG4:AG67" si="2">SUM(AD4:AF4)</f>
        <v>826.170948408301</v>
      </c>
      <c r="AI4" s="34">
        <f>PXIL!H4</f>
        <v>0</v>
      </c>
      <c r="AJ4" s="34">
        <f>PXIL!N4</f>
        <v>0</v>
      </c>
      <c r="AK4" s="34">
        <f>RTM_IEX!H4</f>
        <v>73.95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10.555160000000001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641.02354822209122</v>
      </c>
      <c r="P5" s="36">
        <v>117.39</v>
      </c>
      <c r="Q5" s="36">
        <v>19.21</v>
      </c>
      <c r="R5" s="38">
        <v>0</v>
      </c>
      <c r="S5" s="38">
        <v>0</v>
      </c>
      <c r="T5" s="37">
        <f>SUMPRODUCT(LTA!J5:AN5,LTA!J$101:AN$101,LTA!J$103:AN$103)</f>
        <v>59.61</v>
      </c>
      <c r="U5" s="37">
        <f>SUMPRODUCT(LTA!J5:AN5,LTA!J$102:AN$102,LTA!J$103:AN$103)</f>
        <v>82.96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0.43</v>
      </c>
      <c r="AB5" s="75">
        <f>-STOA!N5</f>
        <v>-272.26</v>
      </c>
      <c r="AC5">
        <f t="shared" si="0"/>
        <v>11.264384733368319</v>
      </c>
      <c r="AD5">
        <f t="shared" si="1"/>
        <v>782.90744040830089</v>
      </c>
      <c r="AE5">
        <f>'IDT-1'!B5</f>
        <v>0</v>
      </c>
      <c r="AF5" s="24"/>
      <c r="AG5">
        <f t="shared" si="2"/>
        <v>782.90744040830089</v>
      </c>
      <c r="AI5" s="34">
        <f>PXIL!H5</f>
        <v>0</v>
      </c>
      <c r="AJ5" s="34">
        <f>PXIL!N5</f>
        <v>0</v>
      </c>
      <c r="AK5" s="34">
        <f>RTM_IEX!H5</f>
        <v>35.53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10.555160000000001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641.02354822209122</v>
      </c>
      <c r="P6" s="36">
        <v>60</v>
      </c>
      <c r="Q6" s="36">
        <v>19.21</v>
      </c>
      <c r="R6" s="38">
        <v>0</v>
      </c>
      <c r="S6" s="38">
        <v>0</v>
      </c>
      <c r="T6" s="37">
        <f>SUMPRODUCT(LTA!J6:AN6,LTA!J$101:AN$101,LTA!J$103:AN$103)</f>
        <v>58.14</v>
      </c>
      <c r="U6" s="37">
        <f>SUMPRODUCT(LTA!J6:AN6,LTA!J$102:AN$102,LTA!J$103:AN$103)</f>
        <v>82.679999999999993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0.43</v>
      </c>
      <c r="AB6" s="75">
        <f>-STOA!N6</f>
        <v>-272.26</v>
      </c>
      <c r="AC6">
        <f t="shared" si="0"/>
        <v>11.074208733368318</v>
      </c>
      <c r="AD6">
        <f t="shared" si="1"/>
        <v>760.45761640830074</v>
      </c>
      <c r="AE6">
        <f>'IDT-1'!B6</f>
        <v>0</v>
      </c>
      <c r="AF6" s="24"/>
      <c r="AG6">
        <f t="shared" si="2"/>
        <v>760.45761640830074</v>
      </c>
      <c r="AI6" s="34">
        <f>PXIL!H6</f>
        <v>0</v>
      </c>
      <c r="AJ6" s="34">
        <f>PXIL!N6</f>
        <v>0</v>
      </c>
      <c r="AK6" s="34">
        <f>RTM_IEX!H6</f>
        <v>72.03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10.555160000000001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640.04788713965945</v>
      </c>
      <c r="P7" s="36">
        <v>57.629999999999995</v>
      </c>
      <c r="Q7" s="36">
        <v>19.21</v>
      </c>
      <c r="R7" s="38">
        <v>0</v>
      </c>
      <c r="S7" s="38">
        <v>0</v>
      </c>
      <c r="T7" s="37">
        <f>SUMPRODUCT(LTA!J7:AN7,LTA!J$101:AN$101,LTA!J$103:AN$103)</f>
        <v>53.5</v>
      </c>
      <c r="U7" s="37">
        <f>SUMPRODUCT(LTA!J7:AN7,LTA!J$102:AN$102,LTA!J$103:AN$103)</f>
        <v>69.929999999999993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0.38</v>
      </c>
      <c r="AB7" s="75">
        <f>-STOA!N7</f>
        <v>-272.26</v>
      </c>
      <c r="AC7">
        <f t="shared" si="0"/>
        <v>10.673733180275891</v>
      </c>
      <c r="AD7">
        <f t="shared" si="1"/>
        <v>713.18243087896144</v>
      </c>
      <c r="AE7">
        <f>'IDT-1'!B7</f>
        <v>0</v>
      </c>
      <c r="AF7" s="24"/>
      <c r="AG7">
        <f t="shared" si="2"/>
        <v>713.18243087896144</v>
      </c>
      <c r="AI7" s="34">
        <f>PXIL!H7</f>
        <v>0</v>
      </c>
      <c r="AJ7" s="34">
        <f>PXIL!N7</f>
        <v>0</v>
      </c>
      <c r="AK7" s="34">
        <f>RTM_IEX!H7</f>
        <v>45.14</v>
      </c>
      <c r="AL7" s="34">
        <f>RTM_IEX!N7</f>
        <v>0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10.555160000000001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639.1967807123624</v>
      </c>
      <c r="P8" s="36">
        <v>57.629999999999995</v>
      </c>
      <c r="Q8" s="36">
        <v>19.21</v>
      </c>
      <c r="R8" s="38">
        <v>0</v>
      </c>
      <c r="S8" s="38">
        <v>0</v>
      </c>
      <c r="T8" s="37">
        <f>SUMPRODUCT(LTA!J8:AN8,LTA!J$101:AN$101,LTA!J$103:AN$103)</f>
        <v>46.459999999999994</v>
      </c>
      <c r="U8" s="37">
        <f>SUMPRODUCT(LTA!J8:AN8,LTA!J$102:AN$102,LTA!J$103:AN$103)</f>
        <v>71.02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0.38</v>
      </c>
      <c r="AB8" s="75">
        <f>-STOA!N8</f>
        <v>-272.26</v>
      </c>
      <c r="AC8">
        <f t="shared" si="0"/>
        <v>10.487495886286597</v>
      </c>
      <c r="AD8">
        <f t="shared" si="1"/>
        <v>691.19756174565373</v>
      </c>
      <c r="AE8">
        <f>'IDT-1'!B8</f>
        <v>0</v>
      </c>
      <c r="AF8" s="24"/>
      <c r="AG8">
        <f t="shared" si="2"/>
        <v>691.19756174565373</v>
      </c>
      <c r="AI8" s="34">
        <f>PXIL!H8</f>
        <v>0</v>
      </c>
      <c r="AJ8" s="34">
        <f>PXIL!N8</f>
        <v>0</v>
      </c>
      <c r="AK8" s="34">
        <f>RTM_IEX!H8</f>
        <v>29.77</v>
      </c>
      <c r="AL8" s="34">
        <f>RTM_IEX!N8</f>
        <v>0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10.555160000000001</v>
      </c>
      <c r="E9">
        <f>GT_NG!P9</f>
        <v>15.699227284838795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639.20114470897659</v>
      </c>
      <c r="P9" s="36">
        <v>109.24306437277806</v>
      </c>
      <c r="Q9" s="36">
        <v>19.21</v>
      </c>
      <c r="R9" s="38">
        <v>0</v>
      </c>
      <c r="S9" s="38">
        <v>0</v>
      </c>
      <c r="T9" s="37">
        <f>SUMPRODUCT(LTA!J9:AN9,LTA!J$101:AN$101,LTA!J$103:AN$103)</f>
        <v>46.1</v>
      </c>
      <c r="U9" s="37">
        <f>SUMPRODUCT(LTA!J9:AN9,LTA!J$102:AN$102,LTA!J$103:AN$103)</f>
        <v>75.239999999999995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0.38</v>
      </c>
      <c r="AB9" s="75">
        <f>-STOA!N9</f>
        <v>-272.26</v>
      </c>
      <c r="AC9">
        <f t="shared" si="0"/>
        <v>10.881332596812163</v>
      </c>
      <c r="AD9">
        <f t="shared" si="1"/>
        <v>695.51115340452043</v>
      </c>
      <c r="AE9">
        <f>'IDT-1'!B9</f>
        <v>0</v>
      </c>
      <c r="AF9" s="24"/>
      <c r="AG9">
        <f t="shared" si="2"/>
        <v>695.51115340452043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10.555160000000001</v>
      </c>
      <c r="E10">
        <f>GT_NG!P10</f>
        <v>15.699227284838795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639.20114470897659</v>
      </c>
      <c r="P10" s="36">
        <v>117.39</v>
      </c>
      <c r="Q10" s="36">
        <v>19.21</v>
      </c>
      <c r="R10" s="38">
        <v>0</v>
      </c>
      <c r="S10" s="38">
        <v>0</v>
      </c>
      <c r="T10" s="37">
        <f>SUMPRODUCT(LTA!J10:AN10,LTA!J$101:AN$101,LTA!J$103:AN$103)</f>
        <v>45.38</v>
      </c>
      <c r="U10" s="37">
        <f>SUMPRODUCT(LTA!J10:AN10,LTA!J$102:AN$102,LTA!J$103:AN$103)</f>
        <v>76.039999999999992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0.38</v>
      </c>
      <c r="AB10" s="75">
        <f>-STOA!N10</f>
        <v>-272.26</v>
      </c>
      <c r="AC10">
        <f t="shared" si="0"/>
        <v>11.026679275604828</v>
      </c>
      <c r="AD10">
        <f t="shared" si="1"/>
        <v>694.5927423529497</v>
      </c>
      <c r="AE10">
        <f>'IDT-1'!B10</f>
        <v>0</v>
      </c>
      <c r="AF10" s="24"/>
      <c r="AG10">
        <f t="shared" si="2"/>
        <v>694.5927423529497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-30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10.555160000000001</v>
      </c>
      <c r="E11">
        <f>GT_NG!P11</f>
        <v>15.699227284838795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635.97801364421832</v>
      </c>
      <c r="P11" s="36">
        <v>117.39</v>
      </c>
      <c r="Q11" s="36">
        <v>19.21</v>
      </c>
      <c r="R11" s="38">
        <v>0</v>
      </c>
      <c r="S11" s="38">
        <v>0</v>
      </c>
      <c r="T11" s="37">
        <f>SUMPRODUCT(LTA!J11:AN11,LTA!J$101:AN$101,LTA!J$103:AN$103)</f>
        <v>44.809999999999995</v>
      </c>
      <c r="U11" s="37">
        <f>SUMPRODUCT(LTA!J11:AN11,LTA!J$102:AN$102,LTA!J$103:AN$103)</f>
        <v>81.64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0.34</v>
      </c>
      <c r="AB11" s="75">
        <f>-STOA!N11</f>
        <v>-272.26</v>
      </c>
      <c r="AC11">
        <f t="shared" si="0"/>
        <v>11.160117182809305</v>
      </c>
      <c r="AD11">
        <f t="shared" si="1"/>
        <v>682.22617338098689</v>
      </c>
      <c r="AE11">
        <f>'IDT-1'!B11</f>
        <v>0</v>
      </c>
      <c r="AF11" s="24"/>
      <c r="AG11">
        <f t="shared" si="2"/>
        <v>682.22617338098689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-44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10.555160000000001</v>
      </c>
      <c r="E12">
        <f>GT_NG!P12</f>
        <v>15.699227284838795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635.97801364421832</v>
      </c>
      <c r="P12" s="36">
        <v>117.39</v>
      </c>
      <c r="Q12" s="36">
        <v>19.21</v>
      </c>
      <c r="R12" s="38">
        <v>0</v>
      </c>
      <c r="S12" s="38">
        <v>0</v>
      </c>
      <c r="T12" s="37">
        <f>SUMPRODUCT(LTA!J12:AN12,LTA!J$101:AN$101,LTA!J$103:AN$103)</f>
        <v>43.43</v>
      </c>
      <c r="U12" s="37">
        <f>SUMPRODUCT(LTA!J12:AN12,LTA!J$102:AN$102,LTA!J$103:AN$103)</f>
        <v>81.53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0.34</v>
      </c>
      <c r="AB12" s="75">
        <f>-STOA!N12</f>
        <v>-272.26</v>
      </c>
      <c r="AC12">
        <f t="shared" si="0"/>
        <v>11.189956971433752</v>
      </c>
      <c r="AD12">
        <f t="shared" si="1"/>
        <v>675.70633359236251</v>
      </c>
      <c r="AE12">
        <f>'IDT-1'!B12</f>
        <v>0</v>
      </c>
      <c r="AF12" s="24"/>
      <c r="AG12">
        <f t="shared" si="2"/>
        <v>675.70633359236251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-49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10.555160000000001</v>
      </c>
      <c r="E13">
        <f>GT_NG!P13</f>
        <v>15.699227284838795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635.6054553992002</v>
      </c>
      <c r="P13" s="36">
        <v>117.39</v>
      </c>
      <c r="Q13" s="36">
        <v>19.21</v>
      </c>
      <c r="R13" s="38">
        <v>0</v>
      </c>
      <c r="S13" s="38">
        <v>0</v>
      </c>
      <c r="T13" s="37">
        <f>SUMPRODUCT(LTA!J13:AN13,LTA!J$101:AN$101,LTA!J$103:AN$103)</f>
        <v>52.42</v>
      </c>
      <c r="U13" s="37">
        <f>SUMPRODUCT(LTA!J13:AN13,LTA!J$102:AN$102,LTA!J$103:AN$103)</f>
        <v>76.260000000000005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0.34</v>
      </c>
      <c r="AB13" s="75">
        <f>-STOA!N13</f>
        <v>-272.26</v>
      </c>
      <c r="AC13">
        <f t="shared" si="0"/>
        <v>11.285844743974712</v>
      </c>
      <c r="AD13">
        <f t="shared" si="1"/>
        <v>670.95788757480341</v>
      </c>
      <c r="AE13">
        <f>'IDT-1'!B13</f>
        <v>0</v>
      </c>
      <c r="AF13" s="24"/>
      <c r="AG13">
        <f t="shared" si="2"/>
        <v>670.95788757480341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-57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10.555160000000001</v>
      </c>
      <c r="E14">
        <f>GT_NG!P14</f>
        <v>15.699227284838795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635.6054553992002</v>
      </c>
      <c r="P14" s="36">
        <v>117.39</v>
      </c>
      <c r="Q14" s="36">
        <v>19.21</v>
      </c>
      <c r="R14" s="38">
        <v>0</v>
      </c>
      <c r="S14" s="38">
        <v>0</v>
      </c>
      <c r="T14" s="37">
        <f>SUMPRODUCT(LTA!J14:AN14,LTA!J$101:AN$101,LTA!J$103:AN$103)</f>
        <v>50.459999999999994</v>
      </c>
      <c r="U14" s="37">
        <f>SUMPRODUCT(LTA!J14:AN14,LTA!J$102:AN$102,LTA!J$103:AN$103)</f>
        <v>76.3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0.34</v>
      </c>
      <c r="AB14" s="75">
        <f>-STOA!N14</f>
        <v>-272.26</v>
      </c>
      <c r="AC14">
        <f t="shared" si="0"/>
        <v>11.278187901699599</v>
      </c>
      <c r="AD14">
        <f t="shared" si="1"/>
        <v>668.04554441707853</v>
      </c>
      <c r="AE14">
        <f>'IDT-1'!B14</f>
        <v>0</v>
      </c>
      <c r="AF14" s="24"/>
      <c r="AG14">
        <f t="shared" si="2"/>
        <v>668.04554441707853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-58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10.555160000000001</v>
      </c>
      <c r="E15">
        <f>GT_NG!P15</f>
        <v>15.699227284838795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637.61470654482616</v>
      </c>
      <c r="P15" s="36">
        <v>116.73</v>
      </c>
      <c r="Q15" s="36">
        <v>19.41</v>
      </c>
      <c r="R15" s="38">
        <v>0</v>
      </c>
      <c r="S15" s="38">
        <v>0</v>
      </c>
      <c r="T15" s="37">
        <f>SUMPRODUCT(LTA!J15:AN15,LTA!J$101:AN$101,LTA!J$103:AN$103)</f>
        <v>47.27</v>
      </c>
      <c r="U15" s="37">
        <f>SUMPRODUCT(LTA!J15:AN15,LTA!J$102:AN$102,LTA!J$103:AN$103)</f>
        <v>76.239999999999995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0.34</v>
      </c>
      <c r="AB15" s="75">
        <f>-STOA!N15</f>
        <v>-272.26</v>
      </c>
      <c r="AC15">
        <f t="shared" si="0"/>
        <v>11.314728557672193</v>
      </c>
      <c r="AD15">
        <f t="shared" si="1"/>
        <v>660.30825490673192</v>
      </c>
      <c r="AE15">
        <f>'IDT-1'!B15</f>
        <v>0</v>
      </c>
      <c r="AF15" s="24"/>
      <c r="AG15">
        <f t="shared" si="2"/>
        <v>660.30825490673192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-64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10.555160000000001</v>
      </c>
      <c r="E16">
        <f>GT_NG!P16</f>
        <v>15.699227284838795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637.61470654482616</v>
      </c>
      <c r="P16" s="36">
        <v>116.73</v>
      </c>
      <c r="Q16" s="36">
        <v>19.41</v>
      </c>
      <c r="R16" s="38">
        <v>0</v>
      </c>
      <c r="S16" s="38">
        <v>0</v>
      </c>
      <c r="T16" s="37">
        <f>SUMPRODUCT(LTA!J16:AN16,LTA!J$101:AN$101,LTA!J$103:AN$103)</f>
        <v>46.379999999999995</v>
      </c>
      <c r="U16" s="37">
        <f>SUMPRODUCT(LTA!J16:AN16,LTA!J$102:AN$102,LTA!J$103:AN$103)</f>
        <v>76.19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0.34</v>
      </c>
      <c r="AB16" s="75">
        <f>-STOA!N16</f>
        <v>-272.26</v>
      </c>
      <c r="AC16">
        <f t="shared" si="0"/>
        <v>11.281419084497525</v>
      </c>
      <c r="AD16">
        <f t="shared" si="1"/>
        <v>662.40156437990663</v>
      </c>
      <c r="AE16">
        <f>'IDT-1'!B16</f>
        <v>0</v>
      </c>
      <c r="AF16" s="24"/>
      <c r="AG16">
        <f t="shared" si="2"/>
        <v>662.40156437990663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-61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10.555160000000001</v>
      </c>
      <c r="E17">
        <f>GT_NG!P17</f>
        <v>15.699227284838795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637.61470654482616</v>
      </c>
      <c r="P17" s="36">
        <v>116.73</v>
      </c>
      <c r="Q17" s="36">
        <v>19.41</v>
      </c>
      <c r="R17" s="38">
        <v>0</v>
      </c>
      <c r="S17" s="38">
        <v>0</v>
      </c>
      <c r="T17" s="37">
        <f>SUMPRODUCT(LTA!J17:AN17,LTA!J$101:AN$101,LTA!J$103:AN$103)</f>
        <v>43.01</v>
      </c>
      <c r="U17" s="37">
        <f>SUMPRODUCT(LTA!J17:AN17,LTA!J$102:AN$102,LTA!J$103:AN$103)</f>
        <v>80.12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0.34</v>
      </c>
      <c r="AB17" s="75">
        <f>-STOA!N17</f>
        <v>-272.26</v>
      </c>
      <c r="AC17">
        <f t="shared" si="0"/>
        <v>11.108228772274856</v>
      </c>
      <c r="AD17">
        <f t="shared" si="1"/>
        <v>684.13475469212926</v>
      </c>
      <c r="AE17">
        <f>'IDT-1'!B17</f>
        <v>0</v>
      </c>
      <c r="AF17" s="24"/>
      <c r="AG17">
        <f t="shared" si="2"/>
        <v>684.13475469212926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-40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10.555160000000001</v>
      </c>
      <c r="E18">
        <f>GT_NG!P18</f>
        <v>15.699227284838795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637.61470654482616</v>
      </c>
      <c r="P18" s="36">
        <v>116.73</v>
      </c>
      <c r="Q18" s="36">
        <v>19.41</v>
      </c>
      <c r="R18" s="38">
        <v>0</v>
      </c>
      <c r="S18" s="38">
        <v>0</v>
      </c>
      <c r="T18" s="37">
        <f>SUMPRODUCT(LTA!J18:AN18,LTA!J$101:AN$101,LTA!J$103:AN$103)</f>
        <v>42.21</v>
      </c>
      <c r="U18" s="37">
        <f>SUMPRODUCT(LTA!J18:AN18,LTA!J$102:AN$102,LTA!J$103:AN$103)</f>
        <v>79.91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0.34</v>
      </c>
      <c r="AB18" s="75">
        <f>-STOA!N18</f>
        <v>-272.26</v>
      </c>
      <c r="AC18">
        <f t="shared" si="0"/>
        <v>11.023504352750853</v>
      </c>
      <c r="AD18">
        <f t="shared" si="1"/>
        <v>692.20947911165331</v>
      </c>
      <c r="AE18">
        <f>'IDT-1'!B18</f>
        <v>0</v>
      </c>
      <c r="AF18" s="24"/>
      <c r="AG18">
        <f t="shared" si="2"/>
        <v>692.20947911165331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-31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10.555160000000001</v>
      </c>
      <c r="E19">
        <f>GT_NG!P19</f>
        <v>15.699227284838795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650.68925955606437</v>
      </c>
      <c r="P19" s="36">
        <v>116.73</v>
      </c>
      <c r="Q19" s="36">
        <v>38.32</v>
      </c>
      <c r="R19" s="38">
        <v>0</v>
      </c>
      <c r="S19" s="38">
        <v>0</v>
      </c>
      <c r="T19" s="37">
        <f>SUMPRODUCT(LTA!J19:AN19,LTA!J$101:AN$101,LTA!J$103:AN$103)</f>
        <v>41.54</v>
      </c>
      <c r="U19" s="37">
        <f>SUMPRODUCT(LTA!J19:AN19,LTA!J$102:AN$102,LTA!J$103:AN$103)</f>
        <v>71.77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0.38</v>
      </c>
      <c r="AB19" s="75">
        <f>-STOA!N19</f>
        <v>-272.26</v>
      </c>
      <c r="AC19">
        <f t="shared" si="0"/>
        <v>11.277804702119479</v>
      </c>
      <c r="AD19">
        <f t="shared" si="1"/>
        <v>708.16973177352293</v>
      </c>
      <c r="AE19">
        <f>'IDT-1'!B19</f>
        <v>0</v>
      </c>
      <c r="AF19" s="24"/>
      <c r="AG19">
        <f t="shared" si="2"/>
        <v>708.16973177352293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-38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10.555160000000001</v>
      </c>
      <c r="E20">
        <f>GT_NG!P20</f>
        <v>15.699227284838795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660.50337600669934</v>
      </c>
      <c r="P20" s="36">
        <v>116.73</v>
      </c>
      <c r="Q20" s="36">
        <v>38.32</v>
      </c>
      <c r="R20" s="38">
        <v>0</v>
      </c>
      <c r="S20" s="38">
        <v>0</v>
      </c>
      <c r="T20" s="37">
        <f>SUMPRODUCT(LTA!J20:AN20,LTA!J$101:AN$101,LTA!J$103:AN$103)</f>
        <v>41.37</v>
      </c>
      <c r="U20" s="37">
        <f>SUMPRODUCT(LTA!J20:AN20,LTA!J$102:AN$102,LTA!J$103:AN$103)</f>
        <v>70.459999999999994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0.38</v>
      </c>
      <c r="AB20" s="75">
        <f>-STOA!N20</f>
        <v>-272.26</v>
      </c>
      <c r="AC20">
        <f t="shared" si="0"/>
        <v>11.237686229881255</v>
      </c>
      <c r="AD20">
        <f t="shared" si="1"/>
        <v>729.5439666963963</v>
      </c>
      <c r="AE20">
        <f>'IDT-1'!B20</f>
        <v>0</v>
      </c>
      <c r="AF20" s="24"/>
      <c r="AG20">
        <f t="shared" si="2"/>
        <v>729.5439666963963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-25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10.555160000000001</v>
      </c>
      <c r="E21">
        <f>GT_NG!P21</f>
        <v>15.699227284838795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660.5829065783272</v>
      </c>
      <c r="P21" s="36">
        <v>116.73</v>
      </c>
      <c r="Q21" s="36">
        <v>38.32</v>
      </c>
      <c r="R21" s="38">
        <v>0</v>
      </c>
      <c r="S21" s="38">
        <v>0</v>
      </c>
      <c r="T21" s="37">
        <f>SUMPRODUCT(LTA!J21:AN21,LTA!J$101:AN$101,LTA!J$103:AN$103)</f>
        <v>29.64</v>
      </c>
      <c r="U21" s="37">
        <f>SUMPRODUCT(LTA!J21:AN21,LTA!J$102:AN$102,LTA!J$103:AN$103)</f>
        <v>73.7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0.38</v>
      </c>
      <c r="AB21" s="75">
        <f>-STOA!N21</f>
        <v>-272.26</v>
      </c>
      <c r="AC21">
        <f t="shared" si="0"/>
        <v>11.043963343560701</v>
      </c>
      <c r="AD21">
        <f t="shared" si="1"/>
        <v>756.88722015434462</v>
      </c>
      <c r="AE21">
        <f>'IDT-1'!B21</f>
        <v>0</v>
      </c>
      <c r="AF21" s="24"/>
      <c r="AG21">
        <f t="shared" si="2"/>
        <v>756.88722015434462</v>
      </c>
      <c r="AI21" s="34">
        <f>PXIL!H21</f>
        <v>0</v>
      </c>
      <c r="AJ21" s="34">
        <f>PXIL!N21</f>
        <v>0</v>
      </c>
      <c r="AK21" s="34">
        <f>RTM_IEX!H21</f>
        <v>10.56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10.555160000000001</v>
      </c>
      <c r="E22">
        <f>GT_NG!P22</f>
        <v>15.699227284838795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670.94225199023197</v>
      </c>
      <c r="P22" s="36">
        <v>116.73</v>
      </c>
      <c r="Q22" s="36">
        <v>38.32</v>
      </c>
      <c r="R22" s="38">
        <v>0</v>
      </c>
      <c r="S22" s="38">
        <v>0</v>
      </c>
      <c r="T22" s="37">
        <f>SUMPRODUCT(LTA!J22:AN22,LTA!J$101:AN$101,LTA!J$103:AN$103)</f>
        <v>29.630000000000003</v>
      </c>
      <c r="U22" s="37">
        <f>SUMPRODUCT(LTA!J22:AN22,LTA!J$102:AN$102,LTA!J$103:AN$103)</f>
        <v>73.53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0.38</v>
      </c>
      <c r="AB22" s="75">
        <f>-STOA!N22</f>
        <v>-272.26</v>
      </c>
      <c r="AC22">
        <f t="shared" si="0"/>
        <v>11.363493845020702</v>
      </c>
      <c r="AD22">
        <f t="shared" si="1"/>
        <v>794.60703506478933</v>
      </c>
      <c r="AE22">
        <f>'IDT-1'!B22</f>
        <v>0</v>
      </c>
      <c r="AF22" s="24"/>
      <c r="AG22">
        <f t="shared" si="2"/>
        <v>794.60703506478933</v>
      </c>
      <c r="AI22" s="34">
        <f>PXIL!H22</f>
        <v>0</v>
      </c>
      <c r="AJ22" s="34">
        <f>PXIL!N22</f>
        <v>0</v>
      </c>
      <c r="AK22" s="34">
        <f>RTM_IEX!H22</f>
        <v>38.42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10.555160000000001</v>
      </c>
      <c r="E23">
        <f>GT_NG!P23</f>
        <v>15.699227284838795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716.38967856815566</v>
      </c>
      <c r="P23" s="36">
        <v>116.73</v>
      </c>
      <c r="Q23" s="36">
        <v>38.32</v>
      </c>
      <c r="R23" s="38">
        <v>0</v>
      </c>
      <c r="S23" s="38">
        <v>0</v>
      </c>
      <c r="T23" s="37">
        <f>SUMPRODUCT(LTA!J23:AN23,LTA!J$101:AN$101,LTA!J$103:AN$103)</f>
        <v>29.83</v>
      </c>
      <c r="U23" s="37">
        <f>SUMPRODUCT(LTA!J23:AN23,LTA!J$102:AN$102,LTA!J$103:AN$103)</f>
        <v>79.81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0.38</v>
      </c>
      <c r="AB23" s="75">
        <f>-STOA!N23</f>
        <v>-272.26</v>
      </c>
      <c r="AC23">
        <f t="shared" si="0"/>
        <v>11.743152228275262</v>
      </c>
      <c r="AD23">
        <f t="shared" si="1"/>
        <v>839.42480325945871</v>
      </c>
      <c r="AE23">
        <f>'IDT-1'!B23</f>
        <v>0</v>
      </c>
      <c r="AF23" s="24"/>
      <c r="AG23">
        <f t="shared" si="2"/>
        <v>839.42480325945871</v>
      </c>
      <c r="AI23" s="34">
        <f>PXIL!H23</f>
        <v>0</v>
      </c>
      <c r="AJ23" s="34">
        <f>PXIL!N23</f>
        <v>0</v>
      </c>
      <c r="AK23" s="34">
        <f>RTM_IEX!H23</f>
        <v>31.69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10.555160000000001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770.68878530399525</v>
      </c>
      <c r="P24" s="36">
        <v>116.73</v>
      </c>
      <c r="Q24" s="36">
        <v>38.32</v>
      </c>
      <c r="R24" s="38">
        <v>0</v>
      </c>
      <c r="S24" s="38">
        <v>0</v>
      </c>
      <c r="T24" s="37">
        <f>SUMPRODUCT(LTA!J24:AN24,LTA!J$101:AN$101,LTA!J$103:AN$103)</f>
        <v>30.080000000000002</v>
      </c>
      <c r="U24" s="37">
        <f>SUMPRODUCT(LTA!J24:AN24,LTA!J$102:AN$102,LTA!J$103:AN$103)</f>
        <v>79.100000000000009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0.38</v>
      </c>
      <c r="AB24" s="75">
        <f>-STOA!N24</f>
        <v>-272.26</v>
      </c>
      <c r="AC24">
        <f t="shared" si="0"/>
        <v>12.461596724856312</v>
      </c>
      <c r="AD24">
        <f t="shared" si="1"/>
        <v>924.23546549871685</v>
      </c>
      <c r="AE24">
        <f>'IDT-1'!B24</f>
        <v>0</v>
      </c>
      <c r="AF24" s="24"/>
      <c r="AG24">
        <f t="shared" si="2"/>
        <v>924.23546549871685</v>
      </c>
      <c r="AI24" s="34">
        <f>PXIL!H24</f>
        <v>0</v>
      </c>
      <c r="AJ24" s="34">
        <f>PXIL!N24</f>
        <v>0</v>
      </c>
      <c r="AK24" s="34">
        <f>RTM_IEX!H24</f>
        <v>63.38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10.555160000000001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842.61268746556573</v>
      </c>
      <c r="P25" s="36">
        <v>98.9</v>
      </c>
      <c r="Q25" s="36">
        <v>38.32</v>
      </c>
      <c r="R25" s="38">
        <v>0</v>
      </c>
      <c r="S25" s="38">
        <v>0</v>
      </c>
      <c r="T25" s="37">
        <f>SUMPRODUCT(LTA!J25:AN25,LTA!J$101:AN$101,LTA!J$103:AN$103)</f>
        <v>30.270000000000003</v>
      </c>
      <c r="U25" s="37">
        <f>SUMPRODUCT(LTA!J25:AN25,LTA!J$102:AN$102,LTA!J$103:AN$103)</f>
        <v>80.41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0.38</v>
      </c>
      <c r="AB25" s="75">
        <f>-STOA!N25</f>
        <v>-272.26</v>
      </c>
      <c r="AC25">
        <f t="shared" si="0"/>
        <v>13.057693503013507</v>
      </c>
      <c r="AD25">
        <f t="shared" si="1"/>
        <v>994.60327088213035</v>
      </c>
      <c r="AE25">
        <f>'IDT-1'!B25</f>
        <v>27</v>
      </c>
      <c r="AF25" s="24"/>
      <c r="AG25">
        <f t="shared" si="2"/>
        <v>1021.6032708821303</v>
      </c>
      <c r="AI25" s="34">
        <f>PXIL!H25</f>
        <v>0</v>
      </c>
      <c r="AJ25" s="34">
        <f>PXIL!N25</f>
        <v>0</v>
      </c>
      <c r="AK25" s="34">
        <f>RTM_IEX!H25</f>
        <v>78.75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10.555160000000001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867.30481873585143</v>
      </c>
      <c r="P26" s="36">
        <v>101.48</v>
      </c>
      <c r="Q26" s="36">
        <v>38.32</v>
      </c>
      <c r="R26" s="38">
        <v>0</v>
      </c>
      <c r="S26" s="38">
        <v>0</v>
      </c>
      <c r="T26" s="37">
        <f>SUMPRODUCT(LTA!J26:AN26,LTA!J$101:AN$101,LTA!J$103:AN$103)</f>
        <v>30.46</v>
      </c>
      <c r="U26" s="37">
        <f>SUMPRODUCT(LTA!J26:AN26,LTA!J$102:AN$102,LTA!J$103:AN$103)</f>
        <v>79.62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0.38</v>
      </c>
      <c r="AB26" s="75">
        <f>-STOA!N26</f>
        <v>-272.26</v>
      </c>
      <c r="AC26">
        <f t="shared" si="0"/>
        <v>13.297867405683904</v>
      </c>
      <c r="AD26">
        <f t="shared" si="1"/>
        <v>1022.9552282497456</v>
      </c>
      <c r="AE26">
        <f>'IDT-1'!B26</f>
        <v>109</v>
      </c>
      <c r="AF26" s="24"/>
      <c r="AG26">
        <f t="shared" si="2"/>
        <v>1131.9552282497457</v>
      </c>
      <c r="AI26" s="34">
        <f>PXIL!H26</f>
        <v>0</v>
      </c>
      <c r="AJ26" s="34">
        <f>PXIL!N26</f>
        <v>0</v>
      </c>
      <c r="AK26" s="34">
        <f>RTM_IEX!H26</f>
        <v>80.67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10.555160000000001</v>
      </c>
      <c r="E27">
        <f>GT_NG!P27</f>
        <v>15.599781061850029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907.07925625407404</v>
      </c>
      <c r="P27" s="36">
        <v>101.48</v>
      </c>
      <c r="Q27" s="36">
        <v>38.055126650498515</v>
      </c>
      <c r="R27" s="38">
        <v>0</v>
      </c>
      <c r="S27" s="38">
        <v>0</v>
      </c>
      <c r="T27" s="37">
        <f>SUMPRODUCT(LTA!J27:AN27,LTA!J$101:AN$101,LTA!J$103:AN$103)</f>
        <v>29.42</v>
      </c>
      <c r="U27" s="37">
        <f>SUMPRODUCT(LTA!J27:AN27,LTA!J$102:AN$102,LTA!J$103:AN$103)</f>
        <v>74.710000000000008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83.55</v>
      </c>
      <c r="Z27" s="34">
        <f>IEX!N27</f>
        <v>0</v>
      </c>
      <c r="AA27" s="75">
        <f>STOA!H27</f>
        <v>0.38</v>
      </c>
      <c r="AB27" s="75">
        <f>-STOA!N27</f>
        <v>-267.75</v>
      </c>
      <c r="AC27">
        <f t="shared" si="0"/>
        <v>14.52621545801558</v>
      </c>
      <c r="AD27">
        <f t="shared" si="1"/>
        <v>1177.0169961106194</v>
      </c>
      <c r="AE27">
        <f>'IDT-1'!B27</f>
        <v>105.477</v>
      </c>
      <c r="AF27" s="24"/>
      <c r="AG27">
        <f t="shared" si="2"/>
        <v>1282.4939961106195</v>
      </c>
      <c r="AI27" s="34">
        <f>PXIL!H27</f>
        <v>0</v>
      </c>
      <c r="AJ27" s="34">
        <f>PXIL!N27</f>
        <v>0</v>
      </c>
      <c r="AK27" s="34">
        <f>RTM_IEX!H27</f>
        <v>116.21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10.555160000000001</v>
      </c>
      <c r="E28">
        <f>GT_NG!P28</f>
        <v>15.184893267651889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999.98866732084832</v>
      </c>
      <c r="P28" s="36">
        <v>117.39</v>
      </c>
      <c r="Q28" s="36">
        <v>38.32</v>
      </c>
      <c r="R28" s="38">
        <v>0</v>
      </c>
      <c r="S28" s="38">
        <v>0</v>
      </c>
      <c r="T28" s="37">
        <f>SUMPRODUCT(LTA!J28:AN28,LTA!J$101:AN$101,LTA!J$103:AN$103)</f>
        <v>28.919999999999998</v>
      </c>
      <c r="U28" s="37">
        <f>SUMPRODUCT(LTA!J28:AN28,LTA!J$102:AN$102,LTA!J$103:AN$103)</f>
        <v>75.59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228.58</v>
      </c>
      <c r="Z28" s="34">
        <f>IEX!N28</f>
        <v>0</v>
      </c>
      <c r="AA28" s="75">
        <f>STOA!H28</f>
        <v>0.38</v>
      </c>
      <c r="AB28" s="75">
        <f>-STOA!N28</f>
        <v>-267.75</v>
      </c>
      <c r="AC28">
        <f t="shared" si="0"/>
        <v>16.458798389641029</v>
      </c>
      <c r="AD28">
        <f t="shared" si="1"/>
        <v>1405.1538098010712</v>
      </c>
      <c r="AE28">
        <f>'IDT-1'!B28</f>
        <v>51.908000000000001</v>
      </c>
      <c r="AF28" s="24"/>
      <c r="AG28">
        <f t="shared" si="2"/>
        <v>1457.0618098010711</v>
      </c>
      <c r="AI28" s="34">
        <f>PXIL!H28</f>
        <v>0</v>
      </c>
      <c r="AJ28" s="34">
        <f>PXIL!N28</f>
        <v>0</v>
      </c>
      <c r="AK28" s="34">
        <f>RTM_IEX!H28</f>
        <v>92.2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10.555160000000001</v>
      </c>
      <c r="E29">
        <f>GT_NG!P29</f>
        <v>15.184893267651889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82.253887602212032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1028.8186031736402</v>
      </c>
      <c r="P29" s="36">
        <v>117.39</v>
      </c>
      <c r="Q29" s="36">
        <v>38.055617894581424</v>
      </c>
      <c r="R29" s="38">
        <v>0.57520661157024788</v>
      </c>
      <c r="S29" s="38">
        <v>0</v>
      </c>
      <c r="T29" s="37">
        <f>SUMPRODUCT(LTA!J29:AN29,LTA!J$101:AN$101,LTA!J$103:AN$103)</f>
        <v>34.230000000000004</v>
      </c>
      <c r="U29" s="37">
        <f>SUMPRODUCT(LTA!J29:AN29,LTA!J$102:AN$102,LTA!J$103:AN$103)</f>
        <v>75.239999999999995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359.19</v>
      </c>
      <c r="Z29" s="34">
        <f>IEX!N29</f>
        <v>0</v>
      </c>
      <c r="AA29" s="75">
        <f>STOA!H29</f>
        <v>0.38</v>
      </c>
      <c r="AB29" s="75">
        <f>-STOA!N29</f>
        <v>-267.75</v>
      </c>
      <c r="AC29">
        <f t="shared" si="0"/>
        <v>17.430936776656157</v>
      </c>
      <c r="AD29">
        <f t="shared" si="1"/>
        <v>1519.912431773</v>
      </c>
      <c r="AE29">
        <f>'IDT-1'!B29</f>
        <v>0</v>
      </c>
      <c r="AF29" s="24"/>
      <c r="AG29">
        <f t="shared" si="2"/>
        <v>1519.912431773</v>
      </c>
      <c r="AI29" s="34">
        <f>PXIL!H29</f>
        <v>0</v>
      </c>
      <c r="AJ29" s="34">
        <f>PXIL!N29</f>
        <v>0</v>
      </c>
      <c r="AK29" s="34">
        <f>RTM_IEX!H29</f>
        <v>43.22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10.555160000000001</v>
      </c>
      <c r="E30">
        <f>GT_NG!P30</f>
        <v>15.184893267651889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75.226481949120824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1040.1187742991142</v>
      </c>
      <c r="P30" s="36">
        <v>117.39</v>
      </c>
      <c r="Q30" s="36">
        <v>38.054392749942267</v>
      </c>
      <c r="R30" s="38">
        <v>2.0648018648018649</v>
      </c>
      <c r="S30" s="38">
        <v>0</v>
      </c>
      <c r="T30" s="37">
        <f>SUMPRODUCT(LTA!J30:AN30,LTA!J$101:AN$101,LTA!J$103:AN$103)</f>
        <v>34.92</v>
      </c>
      <c r="U30" s="37">
        <f>SUMPRODUCT(LTA!J30:AN30,LTA!J$102:AN$102,LTA!J$103:AN$103)</f>
        <v>74.680000000000007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402.41</v>
      </c>
      <c r="Z30" s="34">
        <f>IEX!N30</f>
        <v>0</v>
      </c>
      <c r="AA30" s="75">
        <f>STOA!H30</f>
        <v>0.38</v>
      </c>
      <c r="AB30" s="75">
        <f>-STOA!N30</f>
        <v>-267.75</v>
      </c>
      <c r="AC30">
        <f t="shared" si="0"/>
        <v>18.029026315536353</v>
      </c>
      <c r="AD30">
        <f t="shared" si="1"/>
        <v>1590.515477815095</v>
      </c>
      <c r="AE30">
        <f>'IDT-1'!B30</f>
        <v>0</v>
      </c>
      <c r="AF30" s="24"/>
      <c r="AG30">
        <f t="shared" si="2"/>
        <v>1590.515477815095</v>
      </c>
      <c r="AI30" s="34">
        <f>PXIL!H30</f>
        <v>0</v>
      </c>
      <c r="AJ30" s="34">
        <f>PXIL!N30</f>
        <v>0</v>
      </c>
      <c r="AK30" s="34">
        <f>RTM_IEX!H30</f>
        <v>65.31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10.555160000000001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143.12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1101.4503919174033</v>
      </c>
      <c r="P31" s="36">
        <v>117.39</v>
      </c>
      <c r="Q31" s="36">
        <v>38.054392749942267</v>
      </c>
      <c r="R31" s="38">
        <v>6.765201984408221</v>
      </c>
      <c r="S31" s="38">
        <v>0</v>
      </c>
      <c r="T31" s="37">
        <f>SUMPRODUCT(LTA!J31:AN31,LTA!J$101:AN$101,LTA!J$103:AN$103)</f>
        <v>34.909999999999997</v>
      </c>
      <c r="U31" s="37">
        <f>SUMPRODUCT(LTA!J31:AN31,LTA!J$102:AN$102,LTA!J$103:AN$103)</f>
        <v>77.740000000000009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258.35000000000002</v>
      </c>
      <c r="Z31" s="34">
        <f>IEX!N31</f>
        <v>0</v>
      </c>
      <c r="AA31" s="75">
        <f>STOA!H31</f>
        <v>0.53</v>
      </c>
      <c r="AB31" s="75">
        <f>-STOA!N31</f>
        <v>-267.75</v>
      </c>
      <c r="AC31">
        <f t="shared" si="0"/>
        <v>17.905028806480733</v>
      </c>
      <c r="AD31">
        <f t="shared" si="1"/>
        <v>1461.3950111129252</v>
      </c>
      <c r="AE31">
        <f>'IDT-1'!B31</f>
        <v>164.07400000000001</v>
      </c>
      <c r="AF31" s="24"/>
      <c r="AG31">
        <f t="shared" si="2"/>
        <v>1625.4690111129253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-57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10.555160000000001</v>
      </c>
      <c r="E32">
        <f>GT_NG!P32</f>
        <v>14.989896004378764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111.62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1100.3408480139663</v>
      </c>
      <c r="P32" s="36">
        <v>117.39</v>
      </c>
      <c r="Q32" s="36">
        <v>38.054392749942267</v>
      </c>
      <c r="R32" s="38">
        <v>14.88</v>
      </c>
      <c r="S32" s="38">
        <v>0</v>
      </c>
      <c r="T32" s="37">
        <f>SUMPRODUCT(LTA!J32:AN32,LTA!J$101:AN$101,LTA!J$103:AN$103)</f>
        <v>35.64</v>
      </c>
      <c r="U32" s="37">
        <f>SUMPRODUCT(LTA!J32:AN32,LTA!J$102:AN$102,LTA!J$103:AN$103)</f>
        <v>77.489999999999995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266.02999999999997</v>
      </c>
      <c r="Z32" s="34">
        <f>IEX!N32</f>
        <v>0</v>
      </c>
      <c r="AA32" s="75">
        <f>STOA!H32</f>
        <v>0.53</v>
      </c>
      <c r="AB32" s="75">
        <f>-STOA!N32</f>
        <v>-267.75</v>
      </c>
      <c r="AC32">
        <f t="shared" si="0"/>
        <v>17.283322973692663</v>
      </c>
      <c r="AD32">
        <f t="shared" si="1"/>
        <v>1502.4869737945949</v>
      </c>
      <c r="AE32">
        <f>'IDT-1'!B32</f>
        <v>153.80099999999999</v>
      </c>
      <c r="AF32" s="24"/>
      <c r="AG32">
        <f t="shared" si="2"/>
        <v>1656.2879737945948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10.555160000000001</v>
      </c>
      <c r="E33">
        <f>GT_NG!P33</f>
        <v>14.989896004378764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111.62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1081.4824727062153</v>
      </c>
      <c r="P33" s="36">
        <v>117.39</v>
      </c>
      <c r="Q33" s="36">
        <v>38.054392749942267</v>
      </c>
      <c r="R33" s="38">
        <v>37.390000000000008</v>
      </c>
      <c r="S33" s="38">
        <v>0</v>
      </c>
      <c r="T33" s="37">
        <f>SUMPRODUCT(LTA!J33:AN33,LTA!J$101:AN$101,LTA!J$103:AN$103)</f>
        <v>50.309999999999995</v>
      </c>
      <c r="U33" s="37">
        <f>SUMPRODUCT(LTA!J33:AN33,LTA!J$102:AN$102,LTA!J$103:AN$103)</f>
        <v>82.91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303.49</v>
      </c>
      <c r="Z33" s="34">
        <f>IEX!N33</f>
        <v>0</v>
      </c>
      <c r="AA33" s="75">
        <f>STOA!H33</f>
        <v>0.53</v>
      </c>
      <c r="AB33" s="75">
        <f>-STOA!N33</f>
        <v>-267.75</v>
      </c>
      <c r="AC33">
        <f t="shared" si="0"/>
        <v>17.966839775605337</v>
      </c>
      <c r="AD33">
        <f t="shared" si="1"/>
        <v>1543.0050816849312</v>
      </c>
      <c r="AE33">
        <f>'IDT-1'!B33</f>
        <v>158.85400000000001</v>
      </c>
      <c r="AF33" s="24"/>
      <c r="AG33">
        <f t="shared" si="2"/>
        <v>1701.8590816849312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-20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10.555160000000001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111.62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1034.5401791551994</v>
      </c>
      <c r="P34" s="36">
        <v>117.39</v>
      </c>
      <c r="Q34" s="36">
        <v>38.054392749942267</v>
      </c>
      <c r="R34" s="38">
        <v>44.5</v>
      </c>
      <c r="S34" s="38">
        <v>0</v>
      </c>
      <c r="T34" s="37">
        <f>SUMPRODUCT(LTA!J34:AN34,LTA!J$101:AN$101,LTA!J$103:AN$103)</f>
        <v>66.87</v>
      </c>
      <c r="U34" s="37">
        <f>SUMPRODUCT(LTA!J34:AN34,LTA!J$102:AN$102,LTA!J$103:AN$103)</f>
        <v>82.2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297.20999999999998</v>
      </c>
      <c r="Z34" s="34">
        <f>IEX!N34</f>
        <v>0</v>
      </c>
      <c r="AA34" s="75">
        <f>STOA!H34</f>
        <v>0.53</v>
      </c>
      <c r="AB34" s="75">
        <f>-STOA!N34</f>
        <v>-267.75</v>
      </c>
      <c r="AC34">
        <f t="shared" si="0"/>
        <v>17.791559332290515</v>
      </c>
      <c r="AD34">
        <f t="shared" si="1"/>
        <v>1562.4830658405031</v>
      </c>
      <c r="AE34">
        <f>'IDT-1'!B34</f>
        <v>116.259</v>
      </c>
      <c r="AF34" s="24"/>
      <c r="AG34">
        <f t="shared" si="2"/>
        <v>1678.7420658405031</v>
      </c>
      <c r="AI34" s="34">
        <f>PXIL!H34</f>
        <v>0</v>
      </c>
      <c r="AJ34" s="34">
        <f>PXIL!N34</f>
        <v>0</v>
      </c>
      <c r="AK34" s="34">
        <f>RTM_IEX!H34</f>
        <v>29.37</v>
      </c>
      <c r="AL34" s="34">
        <f>RTM_IEX!N34</f>
        <v>0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10.555160000000001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111.62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967.15401368521816</v>
      </c>
      <c r="P35" s="36">
        <v>117.39</v>
      </c>
      <c r="Q35" s="36">
        <v>38.054392749942267</v>
      </c>
      <c r="R35" s="38">
        <v>44.5</v>
      </c>
      <c r="S35" s="38">
        <v>0</v>
      </c>
      <c r="T35" s="37">
        <f>SUMPRODUCT(LTA!J35:AN35,LTA!J$101:AN$101,LTA!J$103:AN$103)</f>
        <v>87.38</v>
      </c>
      <c r="U35" s="37">
        <f>SUMPRODUCT(LTA!J35:AN35,LTA!J$102:AN$102,LTA!J$103:AN$103)</f>
        <v>80.739999999999995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346.99</v>
      </c>
      <c r="Z35" s="34">
        <f>IEX!N35</f>
        <v>0</v>
      </c>
      <c r="AA35" s="75">
        <f>STOA!H35</f>
        <v>0.77</v>
      </c>
      <c r="AB35" s="75">
        <f>-STOA!N35</f>
        <v>-267.75</v>
      </c>
      <c r="AC35">
        <f t="shared" si="0"/>
        <v>18.010495542342671</v>
      </c>
      <c r="AD35">
        <f t="shared" si="1"/>
        <v>1588.3279641604699</v>
      </c>
      <c r="AE35">
        <f>'IDT-1'!B35</f>
        <v>98.951999999999998</v>
      </c>
      <c r="AF35" s="24"/>
      <c r="AG35">
        <f t="shared" si="2"/>
        <v>1687.2799641604699</v>
      </c>
      <c r="AI35" s="34">
        <f>PXIL!H35</f>
        <v>0</v>
      </c>
      <c r="AJ35" s="34">
        <f>PXIL!N35</f>
        <v>0</v>
      </c>
      <c r="AK35" s="34">
        <f>RTM_IEX!H35</f>
        <v>53.75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10.555160000000001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111.62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935.02622917820679</v>
      </c>
      <c r="P36" s="36">
        <v>117.39</v>
      </c>
      <c r="Q36" s="36">
        <v>38.054392749942267</v>
      </c>
      <c r="R36" s="38">
        <v>44.5</v>
      </c>
      <c r="S36" s="38">
        <v>0</v>
      </c>
      <c r="T36" s="37">
        <f>SUMPRODUCT(LTA!J36:AN36,LTA!J$101:AN$101,LTA!J$103:AN$103)</f>
        <v>127.56</v>
      </c>
      <c r="U36" s="37">
        <f>SUMPRODUCT(LTA!J36:AN36,LTA!J$102:AN$102,LTA!J$103:AN$103)</f>
        <v>80.83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360.68</v>
      </c>
      <c r="Z36" s="34">
        <f>IEX!N36</f>
        <v>0</v>
      </c>
      <c r="AA36" s="75">
        <f>STOA!H36</f>
        <v>0.77</v>
      </c>
      <c r="AB36" s="75">
        <f>-STOA!N36</f>
        <v>-267.75</v>
      </c>
      <c r="AC36">
        <f t="shared" si="0"/>
        <v>18.362810152483778</v>
      </c>
      <c r="AD36">
        <f t="shared" si="1"/>
        <v>1629.9178650433173</v>
      </c>
      <c r="AE36">
        <f>'IDT-1'!B36</f>
        <v>82.025000000000006</v>
      </c>
      <c r="AF36" s="24"/>
      <c r="AG36">
        <f t="shared" si="2"/>
        <v>1711.9428650433174</v>
      </c>
      <c r="AI36" s="34">
        <f>PXIL!H36</f>
        <v>0</v>
      </c>
      <c r="AJ36" s="34">
        <f>PXIL!N36</f>
        <v>0</v>
      </c>
      <c r="AK36" s="34">
        <f>RTM_IEX!H36</f>
        <v>73.86</v>
      </c>
      <c r="AL36" s="34">
        <f>RTM_IEX!N36</f>
        <v>0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10.555160000000001</v>
      </c>
      <c r="E37">
        <f>GT_NG!P37</f>
        <v>15.184893267651889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111.62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936.46939493486786</v>
      </c>
      <c r="P37" s="36">
        <v>117.39</v>
      </c>
      <c r="Q37" s="36">
        <v>38.054392749942267</v>
      </c>
      <c r="R37" s="38">
        <v>47.5</v>
      </c>
      <c r="S37" s="38">
        <v>0</v>
      </c>
      <c r="T37" s="37">
        <f>SUMPRODUCT(LTA!J37:AN37,LTA!J$101:AN$101,LTA!J$103:AN$103)</f>
        <v>182.27</v>
      </c>
      <c r="U37" s="37">
        <f>SUMPRODUCT(LTA!J37:AN37,LTA!J$102:AN$102,LTA!J$103:AN$103)</f>
        <v>80.069999999999993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327.78</v>
      </c>
      <c r="Z37" s="34">
        <f>IEX!N37</f>
        <v>0</v>
      </c>
      <c r="AA37" s="75">
        <f>STOA!H37</f>
        <v>0.77</v>
      </c>
      <c r="AB37" s="75">
        <f>-STOA!N37</f>
        <v>-267.75</v>
      </c>
      <c r="AC37">
        <f t="shared" si="0"/>
        <v>18.662212744839731</v>
      </c>
      <c r="AD37">
        <f t="shared" si="1"/>
        <v>1665.2616282076224</v>
      </c>
      <c r="AE37">
        <f>'IDT-1'!B37</f>
        <v>84.328999999999994</v>
      </c>
      <c r="AF37" s="24"/>
      <c r="AG37">
        <f t="shared" si="2"/>
        <v>1749.5906282076223</v>
      </c>
      <c r="AI37" s="34">
        <f>PXIL!H37</f>
        <v>0</v>
      </c>
      <c r="AJ37" s="34">
        <f>PXIL!N37</f>
        <v>0</v>
      </c>
      <c r="AK37" s="34">
        <f>RTM_IEX!H37</f>
        <v>84.01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10.555160000000001</v>
      </c>
      <c r="E38">
        <f>GT_NG!P38</f>
        <v>15.184893267651889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111.62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928.65149338164758</v>
      </c>
      <c r="P38" s="36">
        <v>117.39</v>
      </c>
      <c r="Q38" s="36">
        <v>38.054392749942267</v>
      </c>
      <c r="R38" s="38">
        <v>47.5</v>
      </c>
      <c r="S38" s="38">
        <v>0</v>
      </c>
      <c r="T38" s="37">
        <f>SUMPRODUCT(LTA!J38:AN38,LTA!J$101:AN$101,LTA!J$103:AN$103)</f>
        <v>228.59000000000003</v>
      </c>
      <c r="U38" s="37">
        <f>SUMPRODUCT(LTA!J38:AN38,LTA!J$102:AN$102,LTA!J$103:AN$103)</f>
        <v>79.959999999999994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288.08</v>
      </c>
      <c r="Z38" s="34">
        <f>IEX!N38</f>
        <v>0</v>
      </c>
      <c r="AA38" s="75">
        <f>STOA!H38</f>
        <v>0.77</v>
      </c>
      <c r="AB38" s="75">
        <f>-STOA!N38</f>
        <v>-267.75</v>
      </c>
      <c r="AC38">
        <f t="shared" si="0"/>
        <v>18.651562371792679</v>
      </c>
      <c r="AD38">
        <f t="shared" si="1"/>
        <v>1664.0043770274492</v>
      </c>
      <c r="AE38">
        <f>'IDT-1'!B38</f>
        <v>104.63</v>
      </c>
      <c r="AF38" s="24"/>
      <c r="AG38">
        <f t="shared" si="2"/>
        <v>1768.6343770274493</v>
      </c>
      <c r="AI38" s="34">
        <f>PXIL!H38</f>
        <v>0</v>
      </c>
      <c r="AJ38" s="34">
        <f>PXIL!N38</f>
        <v>0</v>
      </c>
      <c r="AK38" s="34">
        <f>RTM_IEX!H38</f>
        <v>84.05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10.555160000000001</v>
      </c>
      <c r="E39">
        <f>GT_NG!P39</f>
        <v>15.060426929392445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111.62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912.18222750745372</v>
      </c>
      <c r="P39" s="36">
        <v>117.39</v>
      </c>
      <c r="Q39" s="36">
        <v>38.054392749942267</v>
      </c>
      <c r="R39" s="38">
        <v>47.5</v>
      </c>
      <c r="S39" s="38">
        <v>0</v>
      </c>
      <c r="T39" s="37">
        <f>SUMPRODUCT(LTA!J39:AN39,LTA!J$101:AN$101,LTA!J$103:AN$103)</f>
        <v>278.91999999999996</v>
      </c>
      <c r="U39" s="37">
        <f>SUMPRODUCT(LTA!J39:AN39,LTA!J$102:AN$102,LTA!J$103:AN$103)</f>
        <v>75.39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242.94</v>
      </c>
      <c r="Z39" s="34">
        <f>IEX!N39</f>
        <v>0</v>
      </c>
      <c r="AA39" s="75">
        <f>STOA!H39</f>
        <v>0.77</v>
      </c>
      <c r="AB39" s="75">
        <f>-STOA!N39</f>
        <v>-267.75</v>
      </c>
      <c r="AC39">
        <f t="shared" si="0"/>
        <v>18.471183021208073</v>
      </c>
      <c r="AD39">
        <f t="shared" si="1"/>
        <v>1642.7110241655805</v>
      </c>
      <c r="AE39">
        <f>'IDT-1'!B39</f>
        <v>112.383</v>
      </c>
      <c r="AF39" s="24"/>
      <c r="AG39">
        <f t="shared" si="2"/>
        <v>1755.0940241655805</v>
      </c>
      <c r="AI39" s="34">
        <f>PXIL!H39</f>
        <v>0</v>
      </c>
      <c r="AJ39" s="34">
        <f>PXIL!N39</f>
        <v>0</v>
      </c>
      <c r="AK39" s="34">
        <f>RTM_IEX!H39</f>
        <v>72.75</v>
      </c>
      <c r="AL39" s="34">
        <f>RTM_IEX!N39</f>
        <v>0</v>
      </c>
      <c r="AM39" s="34">
        <f>RTM_PXI!H39</f>
        <v>0</v>
      </c>
      <c r="AN39" s="34">
        <f>RTM_PXI!N39</f>
        <v>0</v>
      </c>
      <c r="AO39" s="148">
        <f>GDAM_IEX!H39</f>
        <v>5.8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10.555160000000001</v>
      </c>
      <c r="E40">
        <f>GT_NG!P40</f>
        <v>15.060426929392445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111.62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911.71652981098634</v>
      </c>
      <c r="P40" s="36">
        <v>117.39</v>
      </c>
      <c r="Q40" s="36">
        <v>38.054392749942267</v>
      </c>
      <c r="R40" s="38">
        <v>47.5</v>
      </c>
      <c r="S40" s="38">
        <v>0</v>
      </c>
      <c r="T40" s="37">
        <f>SUMPRODUCT(LTA!J40:AN40,LTA!J$101:AN$101,LTA!J$103:AN$103)</f>
        <v>322.59000000000003</v>
      </c>
      <c r="U40" s="37">
        <f>SUMPRODUCT(LTA!J40:AN40,LTA!J$102:AN$102,LTA!J$103:AN$103)</f>
        <v>73.150000000000006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277.94</v>
      </c>
      <c r="Z40" s="34">
        <f>IEX!N40</f>
        <v>0</v>
      </c>
      <c r="AA40" s="75">
        <f>STOA!H40</f>
        <v>0.77</v>
      </c>
      <c r="AB40" s="75">
        <f>-STOA!N40</f>
        <v>-267.75</v>
      </c>
      <c r="AC40">
        <f t="shared" si="0"/>
        <v>19.009743160557747</v>
      </c>
      <c r="AD40">
        <f t="shared" si="1"/>
        <v>1706.2867663297634</v>
      </c>
      <c r="AE40">
        <f>'IDT-1'!B40</f>
        <v>56.402999999999999</v>
      </c>
      <c r="AF40" s="24"/>
      <c r="AG40">
        <f t="shared" si="2"/>
        <v>1762.6897663297634</v>
      </c>
      <c r="AI40" s="34">
        <f>PXIL!H40</f>
        <v>0</v>
      </c>
      <c r="AJ40" s="34">
        <f>PXIL!N40</f>
        <v>0</v>
      </c>
      <c r="AK40" s="34">
        <f>RTM_IEX!H40</f>
        <v>38.36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28.34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10.555160000000001</v>
      </c>
      <c r="E41">
        <f>GT_NG!P41</f>
        <v>15.060426929392445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99.608355049128889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900.22019324199789</v>
      </c>
      <c r="P41" s="36">
        <v>117.39</v>
      </c>
      <c r="Q41" s="36">
        <v>38.054392749942267</v>
      </c>
      <c r="R41" s="38">
        <v>47.5</v>
      </c>
      <c r="S41" s="38">
        <v>0</v>
      </c>
      <c r="T41" s="37">
        <f>SUMPRODUCT(LTA!J41:AN41,LTA!J$101:AN$101,LTA!J$103:AN$103)</f>
        <v>366.28</v>
      </c>
      <c r="U41" s="37">
        <f>SUMPRODUCT(LTA!J41:AN41,LTA!J$102:AN$102,LTA!J$103:AN$103)</f>
        <v>71.7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266.02999999999997</v>
      </c>
      <c r="Z41" s="34">
        <f>IEX!N41</f>
        <v>0</v>
      </c>
      <c r="AA41" s="75">
        <f>STOA!H41</f>
        <v>0.77</v>
      </c>
      <c r="AB41" s="75">
        <f>-STOA!N41</f>
        <v>-267.75</v>
      </c>
      <c r="AC41">
        <f t="shared" si="0"/>
        <v>19.390028115790926</v>
      </c>
      <c r="AD41">
        <f t="shared" si="1"/>
        <v>1751.1784998546705</v>
      </c>
      <c r="AE41">
        <f>'IDT-1'!B41</f>
        <v>21.94</v>
      </c>
      <c r="AF41" s="24"/>
      <c r="AG41">
        <f t="shared" si="2"/>
        <v>1773.1184998546705</v>
      </c>
      <c r="AI41" s="34">
        <f>PXIL!H41</f>
        <v>0</v>
      </c>
      <c r="AJ41" s="34">
        <f>PXIL!N41</f>
        <v>0</v>
      </c>
      <c r="AK41" s="34">
        <f>RTM_IEX!H41</f>
        <v>52.37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52.78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10.555160000000001</v>
      </c>
      <c r="E42">
        <f>GT_NG!P42</f>
        <v>15.060426929392445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99.608355049128889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896.02612644199792</v>
      </c>
      <c r="P42" s="36">
        <v>117.39</v>
      </c>
      <c r="Q42" s="36">
        <v>38.054392749942267</v>
      </c>
      <c r="R42" s="38">
        <v>47.5</v>
      </c>
      <c r="S42" s="38">
        <v>0</v>
      </c>
      <c r="T42" s="37">
        <f>SUMPRODUCT(LTA!J42:AN42,LTA!J$101:AN$101,LTA!J$103:AN$103)</f>
        <v>401.98</v>
      </c>
      <c r="U42" s="37">
        <f>SUMPRODUCT(LTA!J42:AN42,LTA!J$102:AN$102,LTA!J$103:AN$103)</f>
        <v>70.58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290.04000000000002</v>
      </c>
      <c r="Z42" s="34">
        <f>IEX!N42</f>
        <v>0</v>
      </c>
      <c r="AA42" s="75">
        <f>STOA!H42</f>
        <v>0.77</v>
      </c>
      <c r="AB42" s="75">
        <f>-STOA!N42</f>
        <v>-267.75</v>
      </c>
      <c r="AC42">
        <f t="shared" si="0"/>
        <v>19.695837954670928</v>
      </c>
      <c r="AD42">
        <f t="shared" si="1"/>
        <v>1787.2786232157905</v>
      </c>
      <c r="AE42">
        <f>'IDT-1'!B42</f>
        <v>5</v>
      </c>
      <c r="AF42" s="24"/>
      <c r="AG42">
        <f t="shared" si="2"/>
        <v>1792.2786232157905</v>
      </c>
      <c r="AI42" s="34">
        <f>PXIL!H42</f>
        <v>0</v>
      </c>
      <c r="AJ42" s="34">
        <f>PXIL!N42</f>
        <v>0</v>
      </c>
      <c r="AK42" s="34">
        <f>RTM_IEX!H42</f>
        <v>65.069999999999993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22.09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10.555160000000001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99.608355049128889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901.52518320295167</v>
      </c>
      <c r="P43" s="36">
        <v>117.39</v>
      </c>
      <c r="Q43" s="36">
        <v>38.054392749942267</v>
      </c>
      <c r="R43" s="38">
        <v>47.5</v>
      </c>
      <c r="S43" s="38">
        <v>0</v>
      </c>
      <c r="T43" s="37">
        <f>SUMPRODUCT(LTA!J43:AN43,LTA!J$101:AN$101,LTA!J$103:AN$103)</f>
        <v>432.90999999999997</v>
      </c>
      <c r="U43" s="37">
        <f>SUMPRODUCT(LTA!J43:AN43,LTA!J$102:AN$102,LTA!J$103:AN$103)</f>
        <v>66.58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278.52</v>
      </c>
      <c r="Z43" s="34">
        <f>IEX!N43</f>
        <v>0</v>
      </c>
      <c r="AA43" s="75">
        <f>STOA!H43</f>
        <v>0.77</v>
      </c>
      <c r="AB43" s="75">
        <f>-STOA!N43</f>
        <v>-267.75</v>
      </c>
      <c r="AC43">
        <f t="shared" si="0"/>
        <v>19.671806031462935</v>
      </c>
      <c r="AD43">
        <f t="shared" si="1"/>
        <v>1784.4417118999525</v>
      </c>
      <c r="AE43">
        <f>'IDT-1'!B43</f>
        <v>0</v>
      </c>
      <c r="AF43" s="24"/>
      <c r="AG43">
        <f t="shared" si="2"/>
        <v>1784.4417118999525</v>
      </c>
      <c r="AI43" s="34">
        <f>PXIL!H43</f>
        <v>0</v>
      </c>
      <c r="AJ43" s="34">
        <f>PXIL!N43</f>
        <v>0</v>
      </c>
      <c r="AK43" s="34">
        <f>RTM_IEX!H43</f>
        <v>63.39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10.555160000000001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99.608355049128889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887.95104028251467</v>
      </c>
      <c r="P44" s="36">
        <v>117.39</v>
      </c>
      <c r="Q44" s="36">
        <v>38.054392749942267</v>
      </c>
      <c r="R44" s="38">
        <v>47.5</v>
      </c>
      <c r="S44" s="38">
        <v>0</v>
      </c>
      <c r="T44" s="37">
        <f>SUMPRODUCT(LTA!J44:AN44,LTA!J$101:AN$101,LTA!J$103:AN$103)</f>
        <v>459.17</v>
      </c>
      <c r="U44" s="37">
        <f>SUMPRODUCT(LTA!J44:AN44,LTA!J$102:AN$102,LTA!J$103:AN$103)</f>
        <v>66.17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244.9</v>
      </c>
      <c r="Z44" s="34">
        <f>IEX!N44</f>
        <v>0</v>
      </c>
      <c r="AA44" s="75">
        <f>STOA!H44</f>
        <v>0.77</v>
      </c>
      <c r="AB44" s="75">
        <f>-STOA!N44</f>
        <v>-267.75</v>
      </c>
      <c r="AC44">
        <f t="shared" si="0"/>
        <v>19.589283230931269</v>
      </c>
      <c r="AD44">
        <f t="shared" si="1"/>
        <v>1774.7000917800474</v>
      </c>
      <c r="AE44">
        <f>'IDT-1'!B44</f>
        <v>0</v>
      </c>
      <c r="AF44" s="24"/>
      <c r="AG44">
        <f t="shared" si="2"/>
        <v>1774.7000917800474</v>
      </c>
      <c r="AI44" s="34">
        <f>PXIL!H44</f>
        <v>0</v>
      </c>
      <c r="AJ44" s="34">
        <f>PXIL!N44</f>
        <v>0</v>
      </c>
      <c r="AK44" s="34">
        <f>RTM_IEX!H44</f>
        <v>74.91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10.555160000000001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99.608355049128889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898.22050855496707</v>
      </c>
      <c r="P45" s="36">
        <v>117.39</v>
      </c>
      <c r="Q45" s="36">
        <v>38.054392749942267</v>
      </c>
      <c r="R45" s="38">
        <v>47.5</v>
      </c>
      <c r="S45" s="38">
        <v>0</v>
      </c>
      <c r="T45" s="37">
        <f>SUMPRODUCT(LTA!J45:AN45,LTA!J$101:AN$101,LTA!J$103:AN$103)</f>
        <v>480.23</v>
      </c>
      <c r="U45" s="37">
        <f>SUMPRODUCT(LTA!J45:AN45,LTA!J$102:AN$102,LTA!J$103:AN$103)</f>
        <v>80.34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223.77</v>
      </c>
      <c r="Z45" s="34">
        <f>IEX!N45</f>
        <v>0</v>
      </c>
      <c r="AA45" s="75">
        <f>STOA!H45</f>
        <v>0.77</v>
      </c>
      <c r="AB45" s="75">
        <f>-STOA!N45</f>
        <v>-267.75</v>
      </c>
      <c r="AC45">
        <f t="shared" si="0"/>
        <v>19.568026764419866</v>
      </c>
      <c r="AD45">
        <f t="shared" si="1"/>
        <v>1772.1908165190109</v>
      </c>
      <c r="AE45">
        <f>'IDT-1'!B45</f>
        <v>0</v>
      </c>
      <c r="AF45" s="24"/>
      <c r="AG45">
        <f t="shared" si="2"/>
        <v>1772.1908165190109</v>
      </c>
      <c r="AI45" s="34">
        <f>PXIL!H45</f>
        <v>0</v>
      </c>
      <c r="AJ45" s="34">
        <f>PXIL!N45</f>
        <v>0</v>
      </c>
      <c r="AK45" s="34">
        <f>RTM_IEX!H45</f>
        <v>48.01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10.555160000000001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99.608355049128889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887.73919268508473</v>
      </c>
      <c r="P46" s="36">
        <v>117.39</v>
      </c>
      <c r="Q46" s="36">
        <v>38.054392749942267</v>
      </c>
      <c r="R46" s="38">
        <v>47.5</v>
      </c>
      <c r="S46" s="38">
        <v>0</v>
      </c>
      <c r="T46" s="37">
        <f>SUMPRODUCT(LTA!J46:AN46,LTA!J$101:AN$101,LTA!J$103:AN$103)</f>
        <v>499.01</v>
      </c>
      <c r="U46" s="37">
        <f>SUMPRODUCT(LTA!J46:AN46,LTA!J$102:AN$102,LTA!J$103:AN$103)</f>
        <v>79.91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206.49</v>
      </c>
      <c r="Z46" s="34">
        <f>IEX!N46</f>
        <v>0</v>
      </c>
      <c r="AA46" s="75">
        <f>STOA!H46</f>
        <v>0.77</v>
      </c>
      <c r="AB46" s="75">
        <f>-STOA!N46</f>
        <v>-267.75</v>
      </c>
      <c r="AC46">
        <f t="shared" si="0"/>
        <v>19.432523711112854</v>
      </c>
      <c r="AD46">
        <f t="shared" si="1"/>
        <v>1756.1950037024355</v>
      </c>
      <c r="AE46">
        <f>'IDT-1'!B46</f>
        <v>0</v>
      </c>
      <c r="AF46" s="24"/>
      <c r="AG46">
        <f t="shared" si="2"/>
        <v>1756.1950037024355</v>
      </c>
      <c r="AI46" s="34">
        <f>PXIL!H46</f>
        <v>0</v>
      </c>
      <c r="AJ46" s="34">
        <f>PXIL!N46</f>
        <v>0</v>
      </c>
      <c r="AK46" s="34">
        <f>RTM_IEX!H46</f>
        <v>41.29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10.555160000000001</v>
      </c>
      <c r="E47">
        <f>GT_NG!P47</f>
        <v>15.573967492672526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80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886.12177584006542</v>
      </c>
      <c r="P47" s="36">
        <v>117.39</v>
      </c>
      <c r="Q47" s="36">
        <v>38.054392749942267</v>
      </c>
      <c r="R47" s="38">
        <v>47.5</v>
      </c>
      <c r="S47" s="38">
        <v>0</v>
      </c>
      <c r="T47" s="37">
        <f>SUMPRODUCT(LTA!J47:AN47,LTA!J$101:AN$101,LTA!J$103:AN$103)</f>
        <v>514.76</v>
      </c>
      <c r="U47" s="37">
        <f>SUMPRODUCT(LTA!J47:AN47,LTA!J$102:AN$102,LTA!J$103:AN$103)</f>
        <v>80.100000000000009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160.38</v>
      </c>
      <c r="Z47" s="34">
        <f>IEX!N47</f>
        <v>0</v>
      </c>
      <c r="AA47" s="75">
        <f>STOA!H47</f>
        <v>0.77</v>
      </c>
      <c r="AB47" s="75">
        <f>-STOA!N47</f>
        <v>-267.75</v>
      </c>
      <c r="AC47">
        <f t="shared" si="0"/>
        <v>19.19881696793356</v>
      </c>
      <c r="AD47">
        <f t="shared" si="1"/>
        <v>1728.6064791147464</v>
      </c>
      <c r="AE47">
        <f>'IDT-1'!B47</f>
        <v>0</v>
      </c>
      <c r="AF47" s="24"/>
      <c r="AG47">
        <f t="shared" si="2"/>
        <v>1728.6064791147464</v>
      </c>
      <c r="AI47" s="34">
        <f>PXIL!H47</f>
        <v>0</v>
      </c>
      <c r="AJ47" s="34">
        <f>PXIL!N47</f>
        <v>0</v>
      </c>
      <c r="AK47" s="34">
        <f>RTM_IEX!H47</f>
        <v>64.349999999999994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10.555160000000001</v>
      </c>
      <c r="E48">
        <f>GT_NG!P48</f>
        <v>15.573967492672526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80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886.6040617096487</v>
      </c>
      <c r="P48" s="36">
        <v>117.39</v>
      </c>
      <c r="Q48" s="36">
        <v>38.054392749942267</v>
      </c>
      <c r="R48" s="38">
        <v>47.5</v>
      </c>
      <c r="S48" s="38">
        <v>0</v>
      </c>
      <c r="T48" s="37">
        <f>SUMPRODUCT(LTA!J48:AN48,LTA!J$101:AN$101,LTA!J$103:AN$103)</f>
        <v>514.71</v>
      </c>
      <c r="U48" s="37">
        <f>SUMPRODUCT(LTA!J48:AN48,LTA!J$102:AN$102,LTA!J$103:AN$103)</f>
        <v>81.489999999999995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133.49</v>
      </c>
      <c r="Z48" s="34">
        <f>IEX!N48</f>
        <v>0</v>
      </c>
      <c r="AA48" s="75">
        <f>STOA!H48</f>
        <v>0.77</v>
      </c>
      <c r="AB48" s="75">
        <f>-STOA!N48</f>
        <v>-267.75</v>
      </c>
      <c r="AC48">
        <f t="shared" si="0"/>
        <v>18.826884169238063</v>
      </c>
      <c r="AD48">
        <f t="shared" si="1"/>
        <v>1684.7006977830256</v>
      </c>
      <c r="AE48">
        <f>'IDT-1'!B48</f>
        <v>0</v>
      </c>
      <c r="AF48" s="24"/>
      <c r="AG48">
        <f t="shared" si="2"/>
        <v>1684.7006977830256</v>
      </c>
      <c r="AI48" s="34">
        <f>PXIL!H48</f>
        <v>0</v>
      </c>
      <c r="AJ48" s="34">
        <f>PXIL!N48</f>
        <v>0</v>
      </c>
      <c r="AK48" s="34">
        <f>RTM_IEX!H48</f>
        <v>45.14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10.555160000000001</v>
      </c>
      <c r="E49">
        <f>GT_NG!P49</f>
        <v>15.573967492672526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80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888.35231398729582</v>
      </c>
      <c r="P49" s="36">
        <v>117.39</v>
      </c>
      <c r="Q49" s="36">
        <v>38.054392749942267</v>
      </c>
      <c r="R49" s="38">
        <v>47.5</v>
      </c>
      <c r="S49" s="38">
        <v>0</v>
      </c>
      <c r="T49" s="37">
        <f>SUMPRODUCT(LTA!J49:AN49,LTA!J$101:AN$101,LTA!J$103:AN$103)</f>
        <v>520.24</v>
      </c>
      <c r="U49" s="37">
        <f>SUMPRODUCT(LTA!J49:AN49,LTA!J$102:AN$102,LTA!J$103:AN$103)</f>
        <v>82.179999999999993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69.14</v>
      </c>
      <c r="Z49" s="34">
        <f>IEX!N49</f>
        <v>0</v>
      </c>
      <c r="AA49" s="75">
        <f>STOA!H49</f>
        <v>0.77</v>
      </c>
      <c r="AB49" s="75">
        <f>-STOA!N49</f>
        <v>-267.75</v>
      </c>
      <c r="AC49">
        <f t="shared" si="0"/>
        <v>18.2081254883703</v>
      </c>
      <c r="AD49">
        <f t="shared" si="1"/>
        <v>1611.6577087415403</v>
      </c>
      <c r="AE49">
        <f>'IDT-1'!B49</f>
        <v>0</v>
      </c>
      <c r="AF49" s="24"/>
      <c r="AG49">
        <f t="shared" si="2"/>
        <v>1611.6577087415403</v>
      </c>
      <c r="AI49" s="34">
        <f>PXIL!H49</f>
        <v>0</v>
      </c>
      <c r="AJ49" s="34">
        <f>PXIL!N49</f>
        <v>0</v>
      </c>
      <c r="AK49" s="34">
        <f>RTM_IEX!H49</f>
        <v>27.86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10.555160000000001</v>
      </c>
      <c r="E50">
        <f>GT_NG!P50</f>
        <v>15.573967492672526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80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917.86867884083688</v>
      </c>
      <c r="P50" s="36">
        <v>117.39</v>
      </c>
      <c r="Q50" s="36">
        <v>38.054392749942267</v>
      </c>
      <c r="R50" s="38">
        <v>47.5</v>
      </c>
      <c r="S50" s="38">
        <v>0</v>
      </c>
      <c r="T50" s="37">
        <f>SUMPRODUCT(LTA!J50:AN50,LTA!J$101:AN$101,LTA!J$103:AN$103)</f>
        <v>531.43000000000006</v>
      </c>
      <c r="U50" s="37">
        <f>SUMPRODUCT(LTA!J50:AN50,LTA!J$102:AN$102,LTA!J$103:AN$103)</f>
        <v>82.9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41.3</v>
      </c>
      <c r="Z50" s="34">
        <f>IEX!N50</f>
        <v>0</v>
      </c>
      <c r="AA50" s="75">
        <f>STOA!H50</f>
        <v>0.77</v>
      </c>
      <c r="AB50" s="75">
        <f>-STOA!N50</f>
        <v>-267.75</v>
      </c>
      <c r="AC50">
        <f t="shared" si="0"/>
        <v>18.08822695314004</v>
      </c>
      <c r="AD50">
        <f t="shared" si="1"/>
        <v>1597.5039721303117</v>
      </c>
      <c r="AE50">
        <f>'IDT-1'!B50</f>
        <v>0</v>
      </c>
      <c r="AF50" s="24"/>
      <c r="AG50">
        <f t="shared" si="2"/>
        <v>1597.5039721303117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10.555160000000001</v>
      </c>
      <c r="E51">
        <f>GT_NG!P51</f>
        <v>15.573967492672526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82.253887602212032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904.68394360146033</v>
      </c>
      <c r="P51" s="36">
        <v>117.39</v>
      </c>
      <c r="Q51" s="36">
        <v>38.054392749942267</v>
      </c>
      <c r="R51" s="38">
        <v>47.5</v>
      </c>
      <c r="S51" s="38">
        <v>0</v>
      </c>
      <c r="T51" s="37">
        <f>SUMPRODUCT(LTA!J51:AN51,LTA!J$101:AN$101,LTA!J$103:AN$103)</f>
        <v>533.80999999999995</v>
      </c>
      <c r="U51" s="37">
        <f>SUMPRODUCT(LTA!J51:AN51,LTA!J$102:AN$102,LTA!J$103:AN$103)</f>
        <v>73.56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10.56</v>
      </c>
      <c r="Z51" s="34">
        <f>IEX!N51</f>
        <v>0</v>
      </c>
      <c r="AA51" s="75">
        <f>STOA!H51</f>
        <v>0.77</v>
      </c>
      <c r="AB51" s="75">
        <f>-STOA!N51</f>
        <v>-267.75</v>
      </c>
      <c r="AC51">
        <f t="shared" si="0"/>
        <v>18.147691832987856</v>
      </c>
      <c r="AD51">
        <f t="shared" si="1"/>
        <v>1604.5236596132991</v>
      </c>
      <c r="AE51">
        <f>'IDT-1'!B51</f>
        <v>0</v>
      </c>
      <c r="AF51" s="24"/>
      <c r="AG51">
        <f t="shared" si="2"/>
        <v>1604.5236596132991</v>
      </c>
      <c r="AI51" s="34">
        <f>PXIL!H51</f>
        <v>0</v>
      </c>
      <c r="AJ51" s="34">
        <f>PXIL!N51</f>
        <v>0</v>
      </c>
      <c r="AK51" s="34">
        <f>RTM_IEX!H51</f>
        <v>55.71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10.555160000000001</v>
      </c>
      <c r="E52">
        <f>GT_NG!P52</f>
        <v>15.573967492672526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82.253887602212032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856.66270500202006</v>
      </c>
      <c r="P52" s="36">
        <v>117.39</v>
      </c>
      <c r="Q52" s="36">
        <v>38.054392749942267</v>
      </c>
      <c r="R52" s="38">
        <v>47.5</v>
      </c>
      <c r="S52" s="38">
        <v>0</v>
      </c>
      <c r="T52" s="37">
        <f>SUMPRODUCT(LTA!J52:AN52,LTA!J$101:AN$101,LTA!J$103:AN$103)</f>
        <v>535.42999999999995</v>
      </c>
      <c r="U52" s="37">
        <f>SUMPRODUCT(LTA!J52:AN52,LTA!J$102:AN$102,LTA!J$103:AN$103)</f>
        <v>72.19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0.77</v>
      </c>
      <c r="AB52" s="75">
        <f>-STOA!N52</f>
        <v>-267.75</v>
      </c>
      <c r="AC52">
        <f t="shared" si="0"/>
        <v>17.891649428752558</v>
      </c>
      <c r="AD52">
        <f t="shared" si="1"/>
        <v>1574.2984634180941</v>
      </c>
      <c r="AE52">
        <f>'IDT-1'!B52</f>
        <v>0</v>
      </c>
      <c r="AF52" s="24"/>
      <c r="AG52">
        <f t="shared" si="2"/>
        <v>1574.2984634180941</v>
      </c>
      <c r="AI52" s="34">
        <f>PXIL!H52</f>
        <v>0</v>
      </c>
      <c r="AJ52" s="34">
        <f>PXIL!N52</f>
        <v>0</v>
      </c>
      <c r="AK52" s="34">
        <f>RTM_IEX!H52</f>
        <v>83.56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10.555160000000001</v>
      </c>
      <c r="E53">
        <f>GT_NG!P53</f>
        <v>15.573967492672526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82.253887602212032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804.32008131217867</v>
      </c>
      <c r="P53" s="36">
        <v>117.39</v>
      </c>
      <c r="Q53" s="36">
        <v>38.049999999999997</v>
      </c>
      <c r="R53" s="38">
        <v>47.5</v>
      </c>
      <c r="S53" s="38">
        <v>0</v>
      </c>
      <c r="T53" s="37">
        <f>SUMPRODUCT(LTA!J53:AN53,LTA!J$101:AN$101,LTA!J$103:AN$103)</f>
        <v>544.41</v>
      </c>
      <c r="U53" s="37">
        <f>SUMPRODUCT(LTA!J53:AN53,LTA!J$102:AN$102,LTA!J$103:AN$103)</f>
        <v>51.5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0.77</v>
      </c>
      <c r="AB53" s="75">
        <f>-STOA!N53</f>
        <v>-267.75</v>
      </c>
      <c r="AC53">
        <f t="shared" si="0"/>
        <v>17.716618490658377</v>
      </c>
      <c r="AD53">
        <f t="shared" si="1"/>
        <v>1553.6364779164046</v>
      </c>
      <c r="AE53">
        <f>'IDT-1'!B53</f>
        <v>0</v>
      </c>
      <c r="AF53" s="24"/>
      <c r="AG53">
        <f t="shared" si="2"/>
        <v>1553.6364779164046</v>
      </c>
      <c r="AI53" s="34">
        <f>PXIL!H53</f>
        <v>0</v>
      </c>
      <c r="AJ53" s="34">
        <f>PXIL!N53</f>
        <v>0</v>
      </c>
      <c r="AK53" s="34">
        <f>RTM_IEX!H53</f>
        <v>126.78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10.555160000000001</v>
      </c>
      <c r="E54">
        <f>GT_NG!P54</f>
        <v>15.573967492672526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82.253887602212032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805.19360507671684</v>
      </c>
      <c r="P54" s="36">
        <v>117.39</v>
      </c>
      <c r="Q54" s="36">
        <v>38.049999999999997</v>
      </c>
      <c r="R54" s="38">
        <v>47.5</v>
      </c>
      <c r="S54" s="38">
        <v>0</v>
      </c>
      <c r="T54" s="37">
        <f>SUMPRODUCT(LTA!J54:AN54,LTA!J$101:AN$101,LTA!J$103:AN$103)</f>
        <v>542.91000000000008</v>
      </c>
      <c r="U54" s="37">
        <f>SUMPRODUCT(LTA!J54:AN54,LTA!J$102:AN$102,LTA!J$103:AN$103)</f>
        <v>51.05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0.77</v>
      </c>
      <c r="AB54" s="75">
        <f>-STOA!N54</f>
        <v>-267.75</v>
      </c>
      <c r="AC54">
        <f t="shared" si="0"/>
        <v>17.497744090280499</v>
      </c>
      <c r="AD54">
        <f t="shared" si="1"/>
        <v>1527.7988760813207</v>
      </c>
      <c r="AE54">
        <f>'IDT-1'!B54</f>
        <v>0</v>
      </c>
      <c r="AF54" s="24"/>
      <c r="AG54">
        <f t="shared" si="2"/>
        <v>1527.7988760813207</v>
      </c>
      <c r="AI54" s="34">
        <f>PXIL!H54</f>
        <v>0</v>
      </c>
      <c r="AJ54" s="34">
        <f>PXIL!N54</f>
        <v>0</v>
      </c>
      <c r="AK54" s="34">
        <f>RTM_IEX!H54</f>
        <v>101.8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10.555160000000001</v>
      </c>
      <c r="E55">
        <f>GT_NG!P55</f>
        <v>15.573967492672526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82.253887602212032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828.9473767237854</v>
      </c>
      <c r="P55" s="36">
        <v>117.39</v>
      </c>
      <c r="Q55" s="36">
        <v>37.14</v>
      </c>
      <c r="R55" s="38">
        <v>47.5</v>
      </c>
      <c r="S55" s="38">
        <v>0</v>
      </c>
      <c r="T55" s="37">
        <f>SUMPRODUCT(LTA!J55:AN55,LTA!J$101:AN$101,LTA!J$103:AN$103)</f>
        <v>541.8900000000001</v>
      </c>
      <c r="U55" s="37">
        <f>SUMPRODUCT(LTA!J55:AN55,LTA!J$102:AN$102,LTA!J$103:AN$103)</f>
        <v>50.11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0.77</v>
      </c>
      <c r="AB55" s="75">
        <f>-STOA!N55</f>
        <v>-267.75</v>
      </c>
      <c r="AC55">
        <f t="shared" si="0"/>
        <v>16.931027772115876</v>
      </c>
      <c r="AD55">
        <f t="shared" si="1"/>
        <v>1460.8993640465542</v>
      </c>
      <c r="AE55">
        <f>'IDT-1'!B55</f>
        <v>0</v>
      </c>
      <c r="AF55" s="24"/>
      <c r="AG55">
        <f t="shared" si="2"/>
        <v>1460.8993640465542</v>
      </c>
      <c r="AI55" s="34">
        <f>PXIL!H55</f>
        <v>0</v>
      </c>
      <c r="AJ55" s="34">
        <f>PXIL!N55</f>
        <v>0</v>
      </c>
      <c r="AK55" s="34">
        <f>RTM_IEX!H55</f>
        <v>13.45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10.555160000000001</v>
      </c>
      <c r="E56">
        <f>GT_NG!P56</f>
        <v>15.573967492672526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82.253887602212032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780.31583565010908</v>
      </c>
      <c r="P56" s="36">
        <v>117.39</v>
      </c>
      <c r="Q56" s="36">
        <v>37.14</v>
      </c>
      <c r="R56" s="38">
        <v>47.5</v>
      </c>
      <c r="S56" s="38">
        <v>0</v>
      </c>
      <c r="T56" s="37">
        <f>SUMPRODUCT(LTA!J56:AN56,LTA!J$101:AN$101,LTA!J$103:AN$103)</f>
        <v>540.13</v>
      </c>
      <c r="U56" s="37">
        <f>SUMPRODUCT(LTA!J56:AN56,LTA!J$102:AN$102,LTA!J$103:AN$103)</f>
        <v>48.879999999999995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0.77</v>
      </c>
      <c r="AB56" s="75">
        <f>-STOA!N56</f>
        <v>-267.75</v>
      </c>
      <c r="AC56">
        <f t="shared" si="0"/>
        <v>16.553854827096995</v>
      </c>
      <c r="AD56">
        <f t="shared" si="1"/>
        <v>1416.3749959178967</v>
      </c>
      <c r="AE56">
        <f>'IDT-1'!B56</f>
        <v>0</v>
      </c>
      <c r="AF56" s="24"/>
      <c r="AG56">
        <f t="shared" si="2"/>
        <v>1416.3749959178967</v>
      </c>
      <c r="AI56" s="34">
        <f>PXIL!H56</f>
        <v>0</v>
      </c>
      <c r="AJ56" s="34">
        <f>PXIL!N56</f>
        <v>0</v>
      </c>
      <c r="AK56" s="34">
        <f>RTM_IEX!H56</f>
        <v>20.170000000000002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10.555160000000001</v>
      </c>
      <c r="E57">
        <f>GT_NG!P57</f>
        <v>15.573967492672526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82.253887602212032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772.72703193212453</v>
      </c>
      <c r="P57" s="36">
        <v>117.39</v>
      </c>
      <c r="Q57" s="36">
        <v>38.055061186485759</v>
      </c>
      <c r="R57" s="38">
        <v>47.5</v>
      </c>
      <c r="S57" s="38">
        <v>0</v>
      </c>
      <c r="T57" s="37">
        <f>SUMPRODUCT(LTA!J57:AN57,LTA!J$101:AN$101,LTA!J$103:AN$103)</f>
        <v>541.77</v>
      </c>
      <c r="U57" s="37">
        <f>SUMPRODUCT(LTA!J57:AN57,LTA!J$102:AN$102,LTA!J$103:AN$103)</f>
        <v>48.61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0.77</v>
      </c>
      <c r="AB57" s="75">
        <f>-STOA!N57</f>
        <v>-267.75</v>
      </c>
      <c r="AC57">
        <f t="shared" si="0"/>
        <v>16.466942755705741</v>
      </c>
      <c r="AD57">
        <f t="shared" si="1"/>
        <v>1375.9881654577889</v>
      </c>
      <c r="AE57">
        <f>'IDT-1'!B57</f>
        <v>0</v>
      </c>
      <c r="AF57" s="24"/>
      <c r="AG57">
        <f t="shared" si="2"/>
        <v>1375.9881654577889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-15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10.555160000000001</v>
      </c>
      <c r="E58">
        <f>GT_NG!P58</f>
        <v>15.573967492672526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82.253887602212032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776.72337155028288</v>
      </c>
      <c r="P58" s="36">
        <v>117.39</v>
      </c>
      <c r="Q58" s="36">
        <v>38.055061186485759</v>
      </c>
      <c r="R58" s="38">
        <v>47.5</v>
      </c>
      <c r="S58" s="38">
        <v>0</v>
      </c>
      <c r="T58" s="37">
        <f>SUMPRODUCT(LTA!J58:AN58,LTA!J$101:AN$101,LTA!J$103:AN$103)</f>
        <v>539.54999999999995</v>
      </c>
      <c r="U58" s="37">
        <f>SUMPRODUCT(LTA!J58:AN58,LTA!J$102:AN$102,LTA!J$103:AN$103)</f>
        <v>48.1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0.77</v>
      </c>
      <c r="AB58" s="75">
        <f>-STOA!N58</f>
        <v>-267.75</v>
      </c>
      <c r="AC58">
        <f t="shared" si="0"/>
        <v>16.545349270297379</v>
      </c>
      <c r="AD58">
        <f t="shared" si="1"/>
        <v>1369.1760985613555</v>
      </c>
      <c r="AE58">
        <f>'IDT-1'!B58</f>
        <v>0</v>
      </c>
      <c r="AF58" s="24"/>
      <c r="AG58">
        <f t="shared" si="2"/>
        <v>1369.1760985613555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-23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10.555160000000001</v>
      </c>
      <c r="E59">
        <f>GT_NG!P59</f>
        <v>15.573967492672526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777.22080780212332</v>
      </c>
      <c r="P59" s="36">
        <v>117.39</v>
      </c>
      <c r="Q59" s="36">
        <v>38.055061186485759</v>
      </c>
      <c r="R59" s="38">
        <v>47.5</v>
      </c>
      <c r="S59" s="38">
        <v>0</v>
      </c>
      <c r="T59" s="37">
        <f>SUMPRODUCT(LTA!J59:AN59,LTA!J$101:AN$101,LTA!J$103:AN$103)</f>
        <v>527.71</v>
      </c>
      <c r="U59" s="37">
        <f>SUMPRODUCT(LTA!J59:AN59,LTA!J$102:AN$102,LTA!J$103:AN$103)</f>
        <v>42.46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0.77</v>
      </c>
      <c r="AB59" s="75">
        <f>-STOA!N59</f>
        <v>-267.75</v>
      </c>
      <c r="AC59">
        <f t="shared" si="0"/>
        <v>16.377282261638175</v>
      </c>
      <c r="AD59">
        <f t="shared" si="1"/>
        <v>1355.3616018218554</v>
      </c>
      <c r="AE59">
        <f>'IDT-1'!B59</f>
        <v>0</v>
      </c>
      <c r="AF59" s="24"/>
      <c r="AG59">
        <f t="shared" si="2"/>
        <v>1355.3616018218554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10.555160000000001</v>
      </c>
      <c r="E60">
        <f>GT_NG!P60</f>
        <v>15.573967492672526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777.22080780212332</v>
      </c>
      <c r="P60" s="36">
        <v>117.39</v>
      </c>
      <c r="Q60" s="36">
        <v>38.055061186485759</v>
      </c>
      <c r="R60" s="38">
        <v>47.5</v>
      </c>
      <c r="S60" s="38">
        <v>0</v>
      </c>
      <c r="T60" s="37">
        <f>SUMPRODUCT(LTA!J60:AN60,LTA!J$101:AN$101,LTA!J$103:AN$103)</f>
        <v>507.28999999999996</v>
      </c>
      <c r="U60" s="37">
        <f>SUMPRODUCT(LTA!J60:AN60,LTA!J$102:AN$102,LTA!J$103:AN$103)</f>
        <v>42.28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0.77</v>
      </c>
      <c r="AB60" s="75">
        <f>-STOA!N60</f>
        <v>-267.75</v>
      </c>
      <c r="AC60">
        <f t="shared" si="0"/>
        <v>16.136472999839061</v>
      </c>
      <c r="AD60">
        <f t="shared" si="1"/>
        <v>1343.0024110836544</v>
      </c>
      <c r="AE60">
        <f>'IDT-1'!B60</f>
        <v>0</v>
      </c>
      <c r="AF60" s="24"/>
      <c r="AG60">
        <f t="shared" si="2"/>
        <v>1343.0024110836544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-12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10.555160000000001</v>
      </c>
      <c r="E61">
        <f>GT_NG!P61</f>
        <v>15.573967492672526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731.42867959342891</v>
      </c>
      <c r="P61" s="36">
        <v>117.39</v>
      </c>
      <c r="Q61" s="36">
        <v>38.055061186485759</v>
      </c>
      <c r="R61" s="38">
        <v>47.5</v>
      </c>
      <c r="S61" s="38">
        <v>0</v>
      </c>
      <c r="T61" s="37">
        <f>SUMPRODUCT(LTA!J61:AN61,LTA!J$101:AN$101,LTA!J$103:AN$103)</f>
        <v>481.70000000000005</v>
      </c>
      <c r="U61" s="37">
        <f>SUMPRODUCT(LTA!J61:AN61,LTA!J$102:AN$102,LTA!J$103:AN$103)</f>
        <v>42.1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0.77</v>
      </c>
      <c r="AB61" s="75">
        <f>-STOA!N61</f>
        <v>-267.75</v>
      </c>
      <c r="AC61">
        <f t="shared" si="0"/>
        <v>15.998429230187359</v>
      </c>
      <c r="AD61">
        <f t="shared" si="1"/>
        <v>1350.8083266446117</v>
      </c>
      <c r="AE61">
        <f>'IDT-1'!B61</f>
        <v>0</v>
      </c>
      <c r="AF61" s="24"/>
      <c r="AG61">
        <f t="shared" si="2"/>
        <v>1350.8083266446117</v>
      </c>
      <c r="AI61" s="34">
        <f>PXIL!H61</f>
        <v>0</v>
      </c>
      <c r="AJ61" s="34">
        <f>PXIL!N61</f>
        <v>0</v>
      </c>
      <c r="AK61" s="34">
        <f>RTM_IEX!H61</f>
        <v>67.23</v>
      </c>
      <c r="AL61" s="34">
        <f>RTM_IEX!N61</f>
        <v>0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10.555160000000001</v>
      </c>
      <c r="E62">
        <f>GT_NG!P62</f>
        <v>15.573967492672526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733.59756939404042</v>
      </c>
      <c r="P62" s="36">
        <v>117.39</v>
      </c>
      <c r="Q62" s="36">
        <v>38.055061186485759</v>
      </c>
      <c r="R62" s="38">
        <v>47.5</v>
      </c>
      <c r="S62" s="38">
        <v>0</v>
      </c>
      <c r="T62" s="37">
        <f>SUMPRODUCT(LTA!J62:AN62,LTA!J$101:AN$101,LTA!J$103:AN$103)</f>
        <v>455.18000000000006</v>
      </c>
      <c r="U62" s="37">
        <f>SUMPRODUCT(LTA!J62:AN62,LTA!J$102:AN$102,LTA!J$103:AN$103)</f>
        <v>41.92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0.77</v>
      </c>
      <c r="AB62" s="75">
        <f>-STOA!N62</f>
        <v>-267.75</v>
      </c>
      <c r="AC62">
        <f t="shared" si="0"/>
        <v>15.913411904512497</v>
      </c>
      <c r="AD62">
        <f t="shared" si="1"/>
        <v>1340.7722337708983</v>
      </c>
      <c r="AE62">
        <f>'IDT-1'!B62</f>
        <v>0</v>
      </c>
      <c r="AF62" s="24"/>
      <c r="AG62">
        <f t="shared" si="2"/>
        <v>1340.7722337708983</v>
      </c>
      <c r="AI62" s="34">
        <f>PXIL!H62</f>
        <v>0</v>
      </c>
      <c r="AJ62" s="34">
        <f>PXIL!N62</f>
        <v>0</v>
      </c>
      <c r="AK62" s="34">
        <f>RTM_IEX!H62</f>
        <v>81.64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10.555160000000001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84.02388963473912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738.2582446443887</v>
      </c>
      <c r="P63" s="36">
        <v>117.39</v>
      </c>
      <c r="Q63" s="36">
        <v>38.054392749942267</v>
      </c>
      <c r="R63" s="38">
        <v>47.5</v>
      </c>
      <c r="S63" s="38">
        <v>0</v>
      </c>
      <c r="T63" s="37">
        <f>SUMPRODUCT(LTA!J63:AN63,LTA!J$101:AN$101,LTA!J$103:AN$103)</f>
        <v>396.17</v>
      </c>
      <c r="U63" s="37">
        <f>SUMPRODUCT(LTA!J63:AN63,LTA!J$102:AN$102,LTA!J$103:AN$103)</f>
        <v>41.2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0.62</v>
      </c>
      <c r="AB63" s="75">
        <f>-STOA!N63</f>
        <v>-267.75</v>
      </c>
      <c r="AC63">
        <f t="shared" si="0"/>
        <v>16.194278238090131</v>
      </c>
      <c r="AD63">
        <f t="shared" si="1"/>
        <v>1373.9278357203723</v>
      </c>
      <c r="AE63">
        <f>'IDT-1'!B63</f>
        <v>0</v>
      </c>
      <c r="AF63" s="24"/>
      <c r="AG63">
        <f t="shared" si="2"/>
        <v>1373.9278357203723</v>
      </c>
      <c r="AI63" s="34">
        <f>PXIL!H63</f>
        <v>0</v>
      </c>
      <c r="AJ63" s="34">
        <f>PXIL!N63</f>
        <v>0</v>
      </c>
      <c r="AK63" s="34">
        <f>RTM_IEX!H63</f>
        <v>169.04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10.555160000000001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84.02388963473912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799.31773374577892</v>
      </c>
      <c r="P64" s="36">
        <v>117.39</v>
      </c>
      <c r="Q64" s="36">
        <v>38.054392749942267</v>
      </c>
      <c r="R64" s="38">
        <v>47.5</v>
      </c>
      <c r="S64" s="38">
        <v>0</v>
      </c>
      <c r="T64" s="37">
        <f>SUMPRODUCT(LTA!J64:AN64,LTA!J$101:AN$101,LTA!J$103:AN$103)</f>
        <v>361.7</v>
      </c>
      <c r="U64" s="37">
        <f>SUMPRODUCT(LTA!J64:AN64,LTA!J$102:AN$102,LTA!J$103:AN$103)</f>
        <v>40.840000000000003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0.62</v>
      </c>
      <c r="AB64" s="75">
        <f>-STOA!N64</f>
        <v>-267.75</v>
      </c>
      <c r="AC64">
        <f t="shared" si="0"/>
        <v>16.08381394654181</v>
      </c>
      <c r="AD64">
        <f t="shared" si="1"/>
        <v>1360.8877891133109</v>
      </c>
      <c r="AE64">
        <f>'IDT-1'!B64</f>
        <v>0</v>
      </c>
      <c r="AF64" s="24"/>
      <c r="AG64">
        <f t="shared" si="2"/>
        <v>1360.8877891133109</v>
      </c>
      <c r="AI64" s="34">
        <f>PXIL!H64</f>
        <v>0</v>
      </c>
      <c r="AJ64" s="34">
        <f>PXIL!N64</f>
        <v>0</v>
      </c>
      <c r="AK64" s="34">
        <f>RTM_IEX!H64</f>
        <v>129.66</v>
      </c>
      <c r="AL64" s="34">
        <f>RTM_IEX!N64</f>
        <v>0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10.555160000000001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84.02388963473912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845.56302711495812</v>
      </c>
      <c r="P65" s="36">
        <v>117.39</v>
      </c>
      <c r="Q65" s="36">
        <v>38.054392749942267</v>
      </c>
      <c r="R65" s="38">
        <v>47.5</v>
      </c>
      <c r="S65" s="38">
        <v>0</v>
      </c>
      <c r="T65" s="37">
        <f>SUMPRODUCT(LTA!J65:AN65,LTA!J$101:AN$101,LTA!J$103:AN$103)</f>
        <v>308.98</v>
      </c>
      <c r="U65" s="37">
        <f>SUMPRODUCT(LTA!J65:AN65,LTA!J$102:AN$102,LTA!J$103:AN$103)</f>
        <v>40.840000000000003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0.62</v>
      </c>
      <c r="AB65" s="75">
        <f>-STOA!N65</f>
        <v>-267.75</v>
      </c>
      <c r="AC65">
        <f t="shared" si="0"/>
        <v>16.239090410842916</v>
      </c>
      <c r="AD65">
        <f t="shared" si="1"/>
        <v>1379.2178060181891</v>
      </c>
      <c r="AE65">
        <f>'IDT-1'!B65</f>
        <v>0</v>
      </c>
      <c r="AF65" s="24"/>
      <c r="AG65">
        <f t="shared" si="2"/>
        <v>1379.2178060181891</v>
      </c>
      <c r="AI65" s="34">
        <f>PXIL!H65</f>
        <v>0</v>
      </c>
      <c r="AJ65" s="34">
        <f>PXIL!N65</f>
        <v>0</v>
      </c>
      <c r="AK65" s="34">
        <f>RTM_IEX!H65</f>
        <v>154.62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10.555160000000001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84.02388963473912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891.0004441182972</v>
      </c>
      <c r="P66" s="36">
        <v>117.39</v>
      </c>
      <c r="Q66" s="36">
        <v>38.054392749942267</v>
      </c>
      <c r="R66" s="38">
        <v>47.5</v>
      </c>
      <c r="S66" s="38">
        <v>0</v>
      </c>
      <c r="T66" s="37">
        <f>SUMPRODUCT(LTA!J66:AN66,LTA!J$101:AN$101,LTA!J$103:AN$103)</f>
        <v>271.99</v>
      </c>
      <c r="U66" s="37">
        <f>SUMPRODUCT(LTA!J66:AN66,LTA!J$102:AN$102,LTA!J$103:AN$103)</f>
        <v>39.78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0.62</v>
      </c>
      <c r="AB66" s="75">
        <f>-STOA!N66</f>
        <v>-267.75</v>
      </c>
      <c r="AC66">
        <f t="shared" si="0"/>
        <v>15.989000713670963</v>
      </c>
      <c r="AD66">
        <f t="shared" si="1"/>
        <v>1349.6953127187001</v>
      </c>
      <c r="AE66">
        <f>'IDT-1'!B66</f>
        <v>0</v>
      </c>
      <c r="AF66" s="24"/>
      <c r="AG66">
        <f t="shared" si="2"/>
        <v>1349.6953127187001</v>
      </c>
      <c r="AI66" s="34">
        <f>PXIL!H66</f>
        <v>0</v>
      </c>
      <c r="AJ66" s="34">
        <f>PXIL!N66</f>
        <v>0</v>
      </c>
      <c r="AK66" s="34">
        <f>RTM_IEX!H66</f>
        <v>117.46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10.555160000000001</v>
      </c>
      <c r="E67">
        <f>GT_NG!P67</f>
        <v>15.573967492672526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82.253887602212032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908.2864507019641</v>
      </c>
      <c r="P67" s="36">
        <v>117.39</v>
      </c>
      <c r="Q67" s="36">
        <v>38.054392749942267</v>
      </c>
      <c r="R67" s="38">
        <v>40.83</v>
      </c>
      <c r="S67" s="38">
        <v>0</v>
      </c>
      <c r="T67" s="37">
        <f>SUMPRODUCT(LTA!J67:AN67,LTA!J$101:AN$101,LTA!J$103:AN$103)</f>
        <v>242.84999999999997</v>
      </c>
      <c r="U67" s="37">
        <f>SUMPRODUCT(LTA!J67:AN67,LTA!J$102:AN$102,LTA!J$103:AN$103)</f>
        <v>83.19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72.03</v>
      </c>
      <c r="Z67" s="34">
        <f>IEX!N67</f>
        <v>0</v>
      </c>
      <c r="AA67" s="75">
        <f>STOA!H67</f>
        <v>0.48</v>
      </c>
      <c r="AB67" s="75">
        <f>-STOA!N67</f>
        <v>-267.75</v>
      </c>
      <c r="AC67">
        <f t="shared" si="0"/>
        <v>15.968164892632089</v>
      </c>
      <c r="AD67">
        <f t="shared" si="1"/>
        <v>1347.2356936541587</v>
      </c>
      <c r="AE67">
        <f>'IDT-1'!B67</f>
        <v>0</v>
      </c>
      <c r="AF67" s="24"/>
      <c r="AG67">
        <f t="shared" si="2"/>
        <v>1347.2356936541587</v>
      </c>
      <c r="AI67" s="34">
        <f>PXIL!H67</f>
        <v>0</v>
      </c>
      <c r="AJ67" s="34">
        <f>PXIL!N67</f>
        <v>0</v>
      </c>
      <c r="AK67" s="34">
        <f>RTM_IEX!H67</f>
        <v>19.46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10.555160000000001</v>
      </c>
      <c r="E68">
        <f>GT_NG!P68</f>
        <v>15.573967492672526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80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908.16355484520761</v>
      </c>
      <c r="P68" s="36">
        <v>117.39</v>
      </c>
      <c r="Q68" s="36">
        <v>38.054392749942267</v>
      </c>
      <c r="R68" s="38">
        <v>24.37</v>
      </c>
      <c r="S68" s="38">
        <v>0</v>
      </c>
      <c r="T68" s="37">
        <f>SUMPRODUCT(LTA!J68:AN68,LTA!J$101:AN$101,LTA!J$103:AN$103)</f>
        <v>202.84</v>
      </c>
      <c r="U68" s="37">
        <f>SUMPRODUCT(LTA!J68:AN68,LTA!J$102:AN$102,LTA!J$103:AN$103)</f>
        <v>84.12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128.69</v>
      </c>
      <c r="Z68" s="34">
        <f>IEX!N68</f>
        <v>0</v>
      </c>
      <c r="AA68" s="75">
        <f>STOA!H68</f>
        <v>0.48</v>
      </c>
      <c r="AB68" s="75">
        <f>-STOA!N68</f>
        <v>-267.75</v>
      </c>
      <c r="AC68">
        <f t="shared" ref="AC68:AC98" si="3">SUMIF(B68:AB68,"&gt;0")*$AC$2-SUMIF(B68:AB68,"&lt;0")*($AC$2/(1-$AC$2))+SUMIF(AI68:AR68,"&gt;0")*$AC$2-SUMIF(AI68:AR68,"&lt;0")*($AC$2/(1-$AC$2))</f>
        <v>15.940555911576753</v>
      </c>
      <c r="AD68">
        <f t="shared" ref="AD68:AD98" si="4">SUM(B68:AB68,AI68:AT68)-AC68</f>
        <v>1343.9765191762456</v>
      </c>
      <c r="AE68">
        <f>'IDT-1'!B68</f>
        <v>0</v>
      </c>
      <c r="AF68" s="24"/>
      <c r="AG68">
        <f t="shared" ref="AG68:AG98" si="5">SUM(AD68:AF68)</f>
        <v>1343.9765191762456</v>
      </c>
      <c r="AI68" s="34">
        <f>PXIL!H68</f>
        <v>0</v>
      </c>
      <c r="AJ68" s="34">
        <f>PXIL!N68</f>
        <v>0</v>
      </c>
      <c r="AK68" s="34">
        <f>RTM_IEX!H68</f>
        <v>17.43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10.555160000000001</v>
      </c>
      <c r="E69">
        <f>GT_NG!P69</f>
        <v>15.573967492672526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133.28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919.01136308472064</v>
      </c>
      <c r="P69" s="36">
        <v>117.39</v>
      </c>
      <c r="Q69" s="36">
        <v>38.054392749942267</v>
      </c>
      <c r="R69" s="38">
        <v>7.8447980416156673</v>
      </c>
      <c r="S69" s="38">
        <v>0</v>
      </c>
      <c r="T69" s="37">
        <f>SUMPRODUCT(LTA!J69:AN69,LTA!J$101:AN$101,LTA!J$103:AN$103)</f>
        <v>168.18</v>
      </c>
      <c r="U69" s="37">
        <f>SUMPRODUCT(LTA!J69:AN69,LTA!J$102:AN$102,LTA!J$103:AN$103)</f>
        <v>82.65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126.78</v>
      </c>
      <c r="Z69" s="34">
        <f>IEX!N69</f>
        <v>0</v>
      </c>
      <c r="AA69" s="75">
        <f>STOA!H69</f>
        <v>0.48</v>
      </c>
      <c r="AB69" s="75">
        <f>-STOA!N69</f>
        <v>-267.75</v>
      </c>
      <c r="AC69">
        <f t="shared" si="3"/>
        <v>16.170960324709355</v>
      </c>
      <c r="AD69">
        <f t="shared" si="4"/>
        <v>1300.878721044242</v>
      </c>
      <c r="AE69">
        <f>'IDT-1'!B69</f>
        <v>75.335999999999999</v>
      </c>
      <c r="AF69" s="24"/>
      <c r="AG69">
        <f t="shared" si="5"/>
        <v>1376.214721044242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-35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10.555160000000001</v>
      </c>
      <c r="E70">
        <f>GT_NG!P70</f>
        <v>15.573967492672526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101.78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928.99758370181758</v>
      </c>
      <c r="P70" s="36">
        <v>117.39</v>
      </c>
      <c r="Q70" s="36">
        <v>38.054392749942267</v>
      </c>
      <c r="R70" s="38">
        <v>1.2952029520295205</v>
      </c>
      <c r="S70" s="38">
        <v>0</v>
      </c>
      <c r="T70" s="37">
        <f>SUMPRODUCT(LTA!J70:AN70,LTA!J$101:AN$101,LTA!J$103:AN$103)</f>
        <v>136.48000000000002</v>
      </c>
      <c r="U70" s="37">
        <f>SUMPRODUCT(LTA!J70:AN70,LTA!J$102:AN$102,LTA!J$103:AN$103)</f>
        <v>83.82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126.19</v>
      </c>
      <c r="Z70" s="34">
        <f>IEX!N70</f>
        <v>0</v>
      </c>
      <c r="AA70" s="75">
        <f>STOA!H70</f>
        <v>0.48</v>
      </c>
      <c r="AB70" s="75">
        <f>-STOA!N70</f>
        <v>-267.75</v>
      </c>
      <c r="AC70">
        <f t="shared" si="3"/>
        <v>15.441253458769328</v>
      </c>
      <c r="AD70">
        <f t="shared" si="4"/>
        <v>1285.0350534376926</v>
      </c>
      <c r="AE70">
        <f>'IDT-1'!B70</f>
        <v>82.784000000000006</v>
      </c>
      <c r="AF70" s="24"/>
      <c r="AG70">
        <f t="shared" si="5"/>
        <v>1367.8190534376927</v>
      </c>
      <c r="AI70" s="34">
        <f>PXIL!H70</f>
        <v>0</v>
      </c>
      <c r="AJ70" s="34">
        <f>PXIL!N70</f>
        <v>0</v>
      </c>
      <c r="AK70" s="34">
        <f>RTM_IEX!H70</f>
        <v>7.61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10.555160000000001</v>
      </c>
      <c r="E71">
        <f>GT_NG!P71</f>
        <v>15.060426929392445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101.78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938.86398787330643</v>
      </c>
      <c r="P71" s="36">
        <v>117.39</v>
      </c>
      <c r="Q71" s="36">
        <v>38.054392749942267</v>
      </c>
      <c r="R71" s="38">
        <v>0</v>
      </c>
      <c r="S71" s="38">
        <v>0</v>
      </c>
      <c r="T71" s="37">
        <f>SUMPRODUCT(LTA!J71:AN71,LTA!J$101:AN$101,LTA!J$103:AN$103)</f>
        <v>101.27</v>
      </c>
      <c r="U71" s="37">
        <f>SUMPRODUCT(LTA!J71:AN71,LTA!J$102:AN$102,LTA!J$103:AN$103)</f>
        <v>84.26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124.33</v>
      </c>
      <c r="Z71" s="34">
        <f>IEX!N71</f>
        <v>0</v>
      </c>
      <c r="AA71" s="75">
        <f>STOA!H71</f>
        <v>0.48</v>
      </c>
      <c r="AB71" s="75">
        <f>-STOA!N71</f>
        <v>-267.75</v>
      </c>
      <c r="AC71">
        <f t="shared" si="3"/>
        <v>15.549929808281233</v>
      </c>
      <c r="AD71">
        <f t="shared" si="4"/>
        <v>1297.8640377443598</v>
      </c>
      <c r="AE71">
        <f>'IDT-1'!B71</f>
        <v>71.921000000000006</v>
      </c>
      <c r="AF71" s="24"/>
      <c r="AG71">
        <f t="shared" si="5"/>
        <v>1369.7850377443599</v>
      </c>
      <c r="AI71" s="34">
        <f>PXIL!H71</f>
        <v>0</v>
      </c>
      <c r="AJ71" s="34">
        <f>PXIL!N71</f>
        <v>0</v>
      </c>
      <c r="AK71" s="34">
        <f>RTM_IEX!H71</f>
        <v>49.12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10.555160000000001</v>
      </c>
      <c r="E72">
        <f>GT_NG!P72</f>
        <v>15.060426929392445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101.78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960.19300746698207</v>
      </c>
      <c r="P72" s="36">
        <v>117.39</v>
      </c>
      <c r="Q72" s="36">
        <v>38.054392749942267</v>
      </c>
      <c r="R72" s="38">
        <v>0</v>
      </c>
      <c r="S72" s="38">
        <v>0</v>
      </c>
      <c r="T72" s="37">
        <f>SUMPRODUCT(LTA!J72:AN72,LTA!J$101:AN$101,LTA!J$103:AN$103)</f>
        <v>72.740000000000009</v>
      </c>
      <c r="U72" s="37">
        <f>SUMPRODUCT(LTA!J72:AN72,LTA!J$102:AN$102,LTA!J$103:AN$103)</f>
        <v>84.53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30.65</v>
      </c>
      <c r="Z72" s="34">
        <f>IEX!N72</f>
        <v>0</v>
      </c>
      <c r="AA72" s="75">
        <f>STOA!H72</f>
        <v>144.54</v>
      </c>
      <c r="AB72" s="75">
        <f>-STOA!N72</f>
        <v>-267.75</v>
      </c>
      <c r="AC72">
        <f t="shared" si="3"/>
        <v>15.615693572868109</v>
      </c>
      <c r="AD72">
        <f t="shared" si="4"/>
        <v>1305.6272935734487</v>
      </c>
      <c r="AE72">
        <f>'IDT-1'!B72</f>
        <v>42.728000000000002</v>
      </c>
      <c r="AF72" s="24"/>
      <c r="AG72">
        <f t="shared" si="5"/>
        <v>1348.3552935734488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8">
        <f>GDAM_IEX!H72</f>
        <v>13.5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10.555160000000001</v>
      </c>
      <c r="E73">
        <f>GT_NG!P73</f>
        <v>15.060426929392445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101.78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998.40598103453374</v>
      </c>
      <c r="P73" s="36">
        <v>117.39</v>
      </c>
      <c r="Q73" s="36">
        <v>38.054392749942267</v>
      </c>
      <c r="R73" s="38">
        <v>0</v>
      </c>
      <c r="S73" s="38">
        <v>0</v>
      </c>
      <c r="T73" s="37">
        <f>SUMPRODUCT(LTA!J73:AN73,LTA!J$101:AN$101,LTA!J$103:AN$103)</f>
        <v>68.14</v>
      </c>
      <c r="U73" s="37">
        <f>SUMPRODUCT(LTA!J73:AN73,LTA!J$102:AN$102,LTA!J$103:AN$103)</f>
        <v>101.41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28.25</v>
      </c>
      <c r="Z73" s="34">
        <f>IEX!N73</f>
        <v>0</v>
      </c>
      <c r="AA73" s="75">
        <f>STOA!H73</f>
        <v>144.54</v>
      </c>
      <c r="AB73" s="75">
        <f>-STOA!N73</f>
        <v>-267.75</v>
      </c>
      <c r="AC73">
        <f t="shared" si="3"/>
        <v>16.133830550835544</v>
      </c>
      <c r="AD73">
        <f t="shared" si="4"/>
        <v>1366.7921301630331</v>
      </c>
      <c r="AE73">
        <f>'IDT-1'!B73</f>
        <v>39.298000000000002</v>
      </c>
      <c r="AF73" s="24"/>
      <c r="AG73">
        <f t="shared" si="5"/>
        <v>1406.0901301630331</v>
      </c>
      <c r="AI73" s="34">
        <f>PXIL!H73</f>
        <v>0</v>
      </c>
      <c r="AJ73" s="34">
        <f>PXIL!N73</f>
        <v>0</v>
      </c>
      <c r="AK73" s="34">
        <f>RTM_IEX!H73</f>
        <v>7.06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8">
        <f>GDAM_IEX!H73</f>
        <v>20.03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10.555160000000001</v>
      </c>
      <c r="E74">
        <f>GT_NG!P74</f>
        <v>15.060426929392445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101.78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1044.6046674309284</v>
      </c>
      <c r="P74" s="36">
        <v>117.39</v>
      </c>
      <c r="Q74" s="36">
        <v>38.054392749942267</v>
      </c>
      <c r="R74" s="38">
        <v>0</v>
      </c>
      <c r="S74" s="38">
        <v>0</v>
      </c>
      <c r="T74" s="37">
        <f>SUMPRODUCT(LTA!J74:AN74,LTA!J$101:AN$101,LTA!J$103:AN$103)</f>
        <v>59.230000000000004</v>
      </c>
      <c r="U74" s="37">
        <f>SUMPRODUCT(LTA!J74:AN74,LTA!J$102:AN$102,LTA!J$103:AN$103)</f>
        <v>102.35000000000001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20.09</v>
      </c>
      <c r="Z74" s="34">
        <f>IEX!N74</f>
        <v>0</v>
      </c>
      <c r="AA74" s="75">
        <f>STOA!H74</f>
        <v>144.54</v>
      </c>
      <c r="AB74" s="75">
        <f>-STOA!N74</f>
        <v>-267.75</v>
      </c>
      <c r="AC74">
        <f t="shared" si="3"/>
        <v>16.319963516565256</v>
      </c>
      <c r="AD74">
        <f t="shared" si="4"/>
        <v>1388.764683593698</v>
      </c>
      <c r="AE74">
        <f>'IDT-1'!B74</f>
        <v>58.445</v>
      </c>
      <c r="AF74" s="24"/>
      <c r="AG74">
        <f t="shared" si="5"/>
        <v>1447.2096835936979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8">
        <f>GDAM_IEX!H74</f>
        <v>19.18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10.555160000000001</v>
      </c>
      <c r="E75">
        <f>GT_NG!P75</f>
        <v>15.184893267651889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101.78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1065.1878900492429</v>
      </c>
      <c r="P75" s="36">
        <v>117.39</v>
      </c>
      <c r="Q75" s="36">
        <v>38.054392749942267</v>
      </c>
      <c r="R75" s="38">
        <v>0</v>
      </c>
      <c r="S75" s="38">
        <v>0</v>
      </c>
      <c r="T75" s="37">
        <f>SUMPRODUCT(LTA!J75:AN75,LTA!J$101:AN$101,LTA!J$103:AN$103)</f>
        <v>46.129999999999995</v>
      </c>
      <c r="U75" s="37">
        <f>SUMPRODUCT(LTA!J75:AN75,LTA!J$102:AN$102,LTA!J$103:AN$103)</f>
        <v>108.91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34.18</v>
      </c>
      <c r="Z75" s="34">
        <f>IEX!N75</f>
        <v>0</v>
      </c>
      <c r="AA75" s="75">
        <f>STOA!H75</f>
        <v>144.59</v>
      </c>
      <c r="AB75" s="75">
        <f>-STOA!N75</f>
        <v>-212.98</v>
      </c>
      <c r="AC75">
        <f t="shared" si="3"/>
        <v>16.104870795208303</v>
      </c>
      <c r="AD75">
        <f t="shared" si="4"/>
        <v>1473.3774652716288</v>
      </c>
      <c r="AE75">
        <f>'IDT-1'!B75</f>
        <v>68.242000000000004</v>
      </c>
      <c r="AF75" s="24"/>
      <c r="AG75">
        <f t="shared" si="5"/>
        <v>1541.6194652716288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8">
        <f>GDAM_IEX!H75</f>
        <v>20.5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10.555160000000001</v>
      </c>
      <c r="E76">
        <f>GT_NG!P76</f>
        <v>15.184893267651889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101.78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1105.675917270142</v>
      </c>
      <c r="P76" s="36">
        <v>117.39</v>
      </c>
      <c r="Q76" s="36">
        <v>38.054392749942267</v>
      </c>
      <c r="R76" s="38">
        <v>0</v>
      </c>
      <c r="S76" s="38">
        <v>0</v>
      </c>
      <c r="T76" s="37">
        <f>SUMPRODUCT(LTA!J76:AN76,LTA!J$101:AN$101,LTA!J$103:AN$103)</f>
        <v>44.83</v>
      </c>
      <c r="U76" s="37">
        <f>SUMPRODUCT(LTA!J76:AN76,LTA!J$102:AN$102,LTA!J$103:AN$103)</f>
        <v>107.09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13.27</v>
      </c>
      <c r="Z76" s="34">
        <f>IEX!N76</f>
        <v>0</v>
      </c>
      <c r="AA76" s="75">
        <f>STOA!H76</f>
        <v>144.59</v>
      </c>
      <c r="AB76" s="75">
        <f>-STOA!N76</f>
        <v>-212.98</v>
      </c>
      <c r="AC76">
        <f t="shared" si="3"/>
        <v>16.294585589737192</v>
      </c>
      <c r="AD76">
        <f t="shared" si="4"/>
        <v>1465.6457776979989</v>
      </c>
      <c r="AE76">
        <f>'IDT-1'!B76</f>
        <v>79.61</v>
      </c>
      <c r="AF76" s="24"/>
      <c r="AG76">
        <f t="shared" si="5"/>
        <v>1545.2557776979988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-15</v>
      </c>
      <c r="AM76" s="34">
        <f>RTM_PXI!H76</f>
        <v>0</v>
      </c>
      <c r="AN76" s="34">
        <f>RTM_PXI!N76</f>
        <v>0</v>
      </c>
      <c r="AO76" s="148">
        <f>GDAM_IEX!H76</f>
        <v>11.5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10.555160000000001</v>
      </c>
      <c r="E77">
        <f>GT_NG!P77</f>
        <v>15.184893267651889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101.78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1119.1811579344535</v>
      </c>
      <c r="P77" s="36">
        <v>117.39</v>
      </c>
      <c r="Q77" s="36">
        <v>38.054392749942267</v>
      </c>
      <c r="R77" s="38">
        <v>0</v>
      </c>
      <c r="S77" s="38">
        <v>0</v>
      </c>
      <c r="T77" s="37">
        <f>SUMPRODUCT(LTA!J77:AN77,LTA!J$101:AN$101,LTA!J$103:AN$103)</f>
        <v>33.92</v>
      </c>
      <c r="U77" s="37">
        <f>SUMPRODUCT(LTA!J77:AN77,LTA!J$102:AN$102,LTA!J$103:AN$103)</f>
        <v>90.220000000000013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11.57</v>
      </c>
      <c r="Z77" s="34">
        <f>IEX!N77</f>
        <v>0</v>
      </c>
      <c r="AA77" s="75">
        <f>STOA!H77</f>
        <v>144.59</v>
      </c>
      <c r="AB77" s="75">
        <f>-STOA!N77</f>
        <v>-212.98</v>
      </c>
      <c r="AC77">
        <f t="shared" si="3"/>
        <v>16.254717819465856</v>
      </c>
      <c r="AD77">
        <f t="shared" si="4"/>
        <v>1432.8208861325818</v>
      </c>
      <c r="AE77">
        <f>'IDT-1'!B77</f>
        <v>81.52</v>
      </c>
      <c r="AF77" s="24"/>
      <c r="AG77">
        <f t="shared" si="5"/>
        <v>1514.3408861325818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-29</v>
      </c>
      <c r="AM77" s="34">
        <f>RTM_PXI!H77</f>
        <v>0</v>
      </c>
      <c r="AN77" s="34">
        <f>RTM_PXI!N77</f>
        <v>0</v>
      </c>
      <c r="AO77" s="148">
        <f>GDAM_IEX!H77</f>
        <v>8.61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10.555160000000001</v>
      </c>
      <c r="E78">
        <f>GT_NG!P78</f>
        <v>15.184893267651889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101.78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1115.9056715471252</v>
      </c>
      <c r="P78" s="36">
        <v>117.39</v>
      </c>
      <c r="Q78" s="36">
        <v>38.054392749942267</v>
      </c>
      <c r="R78" s="38">
        <v>0</v>
      </c>
      <c r="S78" s="38">
        <v>0</v>
      </c>
      <c r="T78" s="37">
        <f>SUMPRODUCT(LTA!J78:AN78,LTA!J$101:AN$101,LTA!J$103:AN$103)</f>
        <v>34.04</v>
      </c>
      <c r="U78" s="37">
        <f>SUMPRODUCT(LTA!J78:AN78,LTA!J$102:AN$102,LTA!J$103:AN$103)</f>
        <v>89.73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12.41</v>
      </c>
      <c r="Z78" s="34">
        <f>IEX!N78</f>
        <v>0</v>
      </c>
      <c r="AA78" s="75">
        <f>STOA!H78</f>
        <v>144.59</v>
      </c>
      <c r="AB78" s="75">
        <f>-STOA!N78</f>
        <v>-212.98</v>
      </c>
      <c r="AC78">
        <f t="shared" si="3"/>
        <v>16.263918680161634</v>
      </c>
      <c r="AD78">
        <f t="shared" si="4"/>
        <v>1421.8561988845579</v>
      </c>
      <c r="AE78">
        <f>'IDT-1'!B78</f>
        <v>82.304000000000002</v>
      </c>
      <c r="AF78" s="24"/>
      <c r="AG78">
        <f t="shared" si="5"/>
        <v>1504.160198884558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-35</v>
      </c>
      <c r="AM78" s="34">
        <f>RTM_PXI!H78</f>
        <v>0</v>
      </c>
      <c r="AN78" s="34">
        <f>RTM_PXI!N78</f>
        <v>0</v>
      </c>
      <c r="AO78" s="148">
        <f>GDAM_IEX!H78</f>
        <v>6.46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10.555160000000001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101.78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1097.0049803436918</v>
      </c>
      <c r="P79" s="36">
        <v>117.39</v>
      </c>
      <c r="Q79" s="36">
        <v>38.054392749942267</v>
      </c>
      <c r="R79" s="38">
        <v>0</v>
      </c>
      <c r="S79" s="38">
        <v>0</v>
      </c>
      <c r="T79" s="37">
        <f>SUMPRODUCT(LTA!J79:AN79,LTA!J$101:AN$101,LTA!J$103:AN$103)</f>
        <v>34.1</v>
      </c>
      <c r="U79" s="37">
        <f>SUMPRODUCT(LTA!J79:AN79,LTA!J$102:AN$102,LTA!J$103:AN$103)</f>
        <v>83.08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173.83</v>
      </c>
      <c r="Z79" s="34">
        <f>IEX!N79</f>
        <v>0</v>
      </c>
      <c r="AA79" s="75">
        <f>STOA!H79</f>
        <v>0.53</v>
      </c>
      <c r="AB79" s="75">
        <f>-STOA!N79</f>
        <v>-212.98</v>
      </c>
      <c r="AC79">
        <f t="shared" si="3"/>
        <v>15.937050759426045</v>
      </c>
      <c r="AD79">
        <f t="shared" si="4"/>
        <v>1453.5667096190468</v>
      </c>
      <c r="AE79">
        <f>'IDT-1'!B79</f>
        <v>67.942999999999998</v>
      </c>
      <c r="AF79" s="24"/>
      <c r="AG79">
        <f t="shared" si="5"/>
        <v>1521.5097096190468</v>
      </c>
      <c r="AI79" s="34">
        <f>PXIL!H79</f>
        <v>0</v>
      </c>
      <c r="AJ79" s="34">
        <f>PXIL!N79</f>
        <v>0</v>
      </c>
      <c r="AK79" s="34">
        <f>RTM_IEX!H79</f>
        <v>10.46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10.555160000000001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101.78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1009.9478464447642</v>
      </c>
      <c r="P80" s="36">
        <v>117.39</v>
      </c>
      <c r="Q80" s="36">
        <v>38.054392749942267</v>
      </c>
      <c r="R80" s="38">
        <v>0</v>
      </c>
      <c r="S80" s="38">
        <v>0</v>
      </c>
      <c r="T80" s="37">
        <f>SUMPRODUCT(LTA!J80:AN80,LTA!J$101:AN$101,LTA!J$103:AN$103)</f>
        <v>34.15</v>
      </c>
      <c r="U80" s="37">
        <f>SUMPRODUCT(LTA!J80:AN80,LTA!J$102:AN$102,LTA!J$103:AN$103)</f>
        <v>83.14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274.67</v>
      </c>
      <c r="Z80" s="34">
        <f>IEX!N80</f>
        <v>0</v>
      </c>
      <c r="AA80" s="75">
        <f>STOA!H80</f>
        <v>0.53</v>
      </c>
      <c r="AB80" s="75">
        <f>-STOA!N80</f>
        <v>-212.98</v>
      </c>
      <c r="AC80">
        <f t="shared" si="3"/>
        <v>15.965886834675056</v>
      </c>
      <c r="AD80">
        <f t="shared" si="4"/>
        <v>1456.9707396448705</v>
      </c>
      <c r="AE80">
        <f>'IDT-1'!B80</f>
        <v>54.215000000000003</v>
      </c>
      <c r="AF80" s="24"/>
      <c r="AG80">
        <f t="shared" si="5"/>
        <v>1511.1857396448704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10.555160000000001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99.60842026801997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960.1640689960775</v>
      </c>
      <c r="P81" s="36">
        <v>117.39</v>
      </c>
      <c r="Q81" s="36">
        <v>38.054392749942267</v>
      </c>
      <c r="R81" s="38">
        <v>0</v>
      </c>
      <c r="S81" s="38">
        <v>0</v>
      </c>
      <c r="T81" s="37">
        <f>SUMPRODUCT(LTA!J81:AN81,LTA!J$101:AN$101,LTA!J$103:AN$103)</f>
        <v>34.25</v>
      </c>
      <c r="U81" s="37">
        <f>SUMPRODUCT(LTA!J81:AN81,LTA!J$102:AN$102,LTA!J$103:AN$103)</f>
        <v>83.26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289.08</v>
      </c>
      <c r="Z81" s="34">
        <f>IEX!N81</f>
        <v>0</v>
      </c>
      <c r="AA81" s="75">
        <f>STOA!H81</f>
        <v>0.53</v>
      </c>
      <c r="AB81" s="75">
        <f>-STOA!N81</f>
        <v>-212.98</v>
      </c>
      <c r="AC81">
        <f t="shared" si="3"/>
        <v>15.708801834357452</v>
      </c>
      <c r="AD81">
        <f t="shared" si="4"/>
        <v>1426.6224674645212</v>
      </c>
      <c r="AE81">
        <f>'IDT-1'!B81</f>
        <v>63.81</v>
      </c>
      <c r="AF81" s="24"/>
      <c r="AG81">
        <f t="shared" si="5"/>
        <v>1490.4324674645211</v>
      </c>
      <c r="AI81" s="34">
        <f>PXIL!H81</f>
        <v>0</v>
      </c>
      <c r="AJ81" s="34">
        <f>PXIL!N81</f>
        <v>0</v>
      </c>
      <c r="AK81" s="34">
        <f>RTM_IEX!H81</f>
        <v>6.72</v>
      </c>
      <c r="AL81" s="34">
        <f>RTM_IEX!N81</f>
        <v>0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10.555160000000001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99.60842026801997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927.36040710666566</v>
      </c>
      <c r="P82" s="36">
        <v>117.39</v>
      </c>
      <c r="Q82" s="36">
        <v>38.054392749942267</v>
      </c>
      <c r="R82" s="38">
        <v>0</v>
      </c>
      <c r="S82" s="38">
        <v>0</v>
      </c>
      <c r="T82" s="37">
        <f>SUMPRODUCT(LTA!J82:AN82,LTA!J$101:AN$101,LTA!J$103:AN$103)</f>
        <v>34.56</v>
      </c>
      <c r="U82" s="37">
        <f>SUMPRODUCT(LTA!J82:AN82,LTA!J$102:AN$102,LTA!J$103:AN$103)</f>
        <v>83.460000000000008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233.38</v>
      </c>
      <c r="Z82" s="34">
        <f>IEX!N82</f>
        <v>0</v>
      </c>
      <c r="AA82" s="75">
        <f>STOA!H82</f>
        <v>0.53</v>
      </c>
      <c r="AB82" s="75">
        <f>-STOA!N82</f>
        <v>-212.98</v>
      </c>
      <c r="AC82">
        <f t="shared" si="3"/>
        <v>15.252063074486394</v>
      </c>
      <c r="AD82">
        <f t="shared" si="4"/>
        <v>1372.7055443349802</v>
      </c>
      <c r="AE82">
        <f>'IDT-1'!B82</f>
        <v>99.828000000000003</v>
      </c>
      <c r="AF82" s="24"/>
      <c r="AG82">
        <f t="shared" si="5"/>
        <v>1472.5335443349802</v>
      </c>
      <c r="AI82" s="34">
        <f>PXIL!H82</f>
        <v>0</v>
      </c>
      <c r="AJ82" s="34">
        <f>PXIL!N82</f>
        <v>0</v>
      </c>
      <c r="AK82" s="34">
        <f>RTM_IEX!H82</f>
        <v>40.340000000000003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10.555160000000001</v>
      </c>
      <c r="E83">
        <f>GT_NG!P83</f>
        <v>15.184893267651889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99.61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924.36453534666566</v>
      </c>
      <c r="P83" s="36">
        <v>117.39</v>
      </c>
      <c r="Q83" s="36">
        <v>38.054392749942267</v>
      </c>
      <c r="R83" s="38">
        <v>0</v>
      </c>
      <c r="S83" s="38">
        <v>0</v>
      </c>
      <c r="T83" s="37">
        <f>SUMPRODUCT(LTA!J83:AN83,LTA!J$101:AN$101,LTA!J$103:AN$103)</f>
        <v>35.879999999999995</v>
      </c>
      <c r="U83" s="37">
        <f>SUMPRODUCT(LTA!J83:AN83,LTA!J$102:AN$102,LTA!J$103:AN$103)</f>
        <v>88.26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54.74</v>
      </c>
      <c r="Z83" s="34">
        <f>IEX!N83</f>
        <v>0</v>
      </c>
      <c r="AA83" s="75">
        <f>STOA!H83</f>
        <v>0.53</v>
      </c>
      <c r="AB83" s="75">
        <f>-STOA!N83</f>
        <v>-212.98</v>
      </c>
      <c r="AC83">
        <f t="shared" si="3"/>
        <v>13.975106615706657</v>
      </c>
      <c r="AD83">
        <f t="shared" si="4"/>
        <v>1221.9638747485533</v>
      </c>
      <c r="AE83">
        <f>'IDT-1'!B83</f>
        <v>223.51300000000001</v>
      </c>
      <c r="AF83" s="24"/>
      <c r="AG83">
        <f t="shared" si="5"/>
        <v>1445.4768747485532</v>
      </c>
      <c r="AI83" s="34">
        <f>PXIL!H83</f>
        <v>0</v>
      </c>
      <c r="AJ83" s="34">
        <f>PXIL!N83</f>
        <v>0</v>
      </c>
      <c r="AK83" s="34">
        <f>RTM_IEX!H83</f>
        <v>64.349999999999994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10.555160000000001</v>
      </c>
      <c r="E84">
        <f>GT_NG!P84</f>
        <v>15.184893267651889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99.61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914.57802075498671</v>
      </c>
      <c r="P84" s="36">
        <v>117.39</v>
      </c>
      <c r="Q84" s="36">
        <v>38.054392749942267</v>
      </c>
      <c r="R84" s="38">
        <v>0</v>
      </c>
      <c r="S84" s="38">
        <v>0</v>
      </c>
      <c r="T84" s="37">
        <f>SUMPRODUCT(LTA!J84:AN84,LTA!J$101:AN$101,LTA!J$103:AN$103)</f>
        <v>36.549999999999997</v>
      </c>
      <c r="U84" s="37">
        <f>SUMPRODUCT(LTA!J84:AN84,LTA!J$102:AN$102,LTA!J$103:AN$103)</f>
        <v>88.25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115.25</v>
      </c>
      <c r="Z84" s="34">
        <f>IEX!N84</f>
        <v>0</v>
      </c>
      <c r="AA84" s="75">
        <f>STOA!H84</f>
        <v>0.53</v>
      </c>
      <c r="AB84" s="75">
        <f>-STOA!N84</f>
        <v>-212.98</v>
      </c>
      <c r="AC84">
        <f t="shared" si="3"/>
        <v>14.261407893136553</v>
      </c>
      <c r="AD84">
        <f t="shared" si="4"/>
        <v>1255.7610588794444</v>
      </c>
      <c r="AE84">
        <f>'IDT-1'!B84</f>
        <v>173.447</v>
      </c>
      <c r="AF84" s="24"/>
      <c r="AG84">
        <f t="shared" si="5"/>
        <v>1429.2080588794443</v>
      </c>
      <c r="AI84" s="34">
        <f>PXIL!H84</f>
        <v>0</v>
      </c>
      <c r="AJ84" s="34">
        <f>PXIL!N84</f>
        <v>0</v>
      </c>
      <c r="AK84" s="34">
        <f>RTM_IEX!H84</f>
        <v>47.05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10.555160000000001</v>
      </c>
      <c r="E85">
        <f>GT_NG!P85</f>
        <v>15.184893267651889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99.61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909.39230189288344</v>
      </c>
      <c r="P85" s="36">
        <v>117.39</v>
      </c>
      <c r="Q85" s="36">
        <v>38.054392749942267</v>
      </c>
      <c r="R85" s="38">
        <v>0</v>
      </c>
      <c r="S85" s="38">
        <v>0</v>
      </c>
      <c r="T85" s="37">
        <f>SUMPRODUCT(LTA!J85:AN85,LTA!J$101:AN$101,LTA!J$103:AN$103)</f>
        <v>40.69</v>
      </c>
      <c r="U85" s="37">
        <f>SUMPRODUCT(LTA!J85:AN85,LTA!J$102:AN$102,LTA!J$103:AN$103)</f>
        <v>88.17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236.26</v>
      </c>
      <c r="Z85" s="34">
        <f>IEX!N85</f>
        <v>0</v>
      </c>
      <c r="AA85" s="75">
        <f>STOA!H85</f>
        <v>0.53</v>
      </c>
      <c r="AB85" s="75">
        <f>-STOA!N85</f>
        <v>-212.98</v>
      </c>
      <c r="AC85">
        <f t="shared" si="3"/>
        <v>15.292711854694886</v>
      </c>
      <c r="AD85">
        <f>SUM(B85:AB85,AI85:AT85)-AC85</f>
        <v>1377.5040360557828</v>
      </c>
      <c r="AE85">
        <f>'IDT-1'!B85</f>
        <v>27</v>
      </c>
      <c r="AF85" s="24"/>
      <c r="AG85">
        <f t="shared" si="5"/>
        <v>1404.5040360557828</v>
      </c>
      <c r="AI85" s="34">
        <f>PXIL!H85</f>
        <v>0</v>
      </c>
      <c r="AJ85" s="34">
        <f>PXIL!N85</f>
        <v>0</v>
      </c>
      <c r="AK85" s="34">
        <f>RTM_IEX!H85</f>
        <v>49.94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10.555160000000001</v>
      </c>
      <c r="E86">
        <f>GT_NG!P86</f>
        <v>15.184893267651889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99.605560062402517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936.26926814327032</v>
      </c>
      <c r="P86" s="36">
        <v>117.39</v>
      </c>
      <c r="Q86" s="36">
        <v>38.055617894581424</v>
      </c>
      <c r="R86" s="38">
        <v>0</v>
      </c>
      <c r="S86" s="38">
        <v>0</v>
      </c>
      <c r="T86" s="37">
        <f>SUMPRODUCT(LTA!J86:AN86,LTA!J$101:AN$101,LTA!J$103:AN$103)</f>
        <v>42.88</v>
      </c>
      <c r="U86" s="37">
        <f>SUMPRODUCT(LTA!J86:AN86,LTA!J$102:AN$102,LTA!J$103:AN$103)</f>
        <v>87.56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195.92</v>
      </c>
      <c r="Z86" s="34">
        <f>IEX!N86</f>
        <v>0</v>
      </c>
      <c r="AA86" s="75">
        <f>STOA!H86</f>
        <v>0.53</v>
      </c>
      <c r="AB86" s="75">
        <f>-STOA!N86</f>
        <v>-212.98</v>
      </c>
      <c r="AC86">
        <f t="shared" si="3"/>
        <v>14.983119366937284</v>
      </c>
      <c r="AD86">
        <f t="shared" si="4"/>
        <v>1340.9573800009691</v>
      </c>
      <c r="AE86">
        <f>'IDT-1'!B86</f>
        <v>47</v>
      </c>
      <c r="AF86" s="24"/>
      <c r="AG86">
        <f t="shared" si="5"/>
        <v>1387.9573800009691</v>
      </c>
      <c r="AI86" s="34">
        <f>PXIL!H86</f>
        <v>0</v>
      </c>
      <c r="AJ86" s="34">
        <f>PXIL!N86</f>
        <v>0</v>
      </c>
      <c r="AK86" s="34">
        <f>RTM_IEX!H86</f>
        <v>24.97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10.555160000000001</v>
      </c>
      <c r="E87">
        <f>GT_NG!P87</f>
        <v>15.184893267651889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99.609999999999971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936.277462694051</v>
      </c>
      <c r="P87" s="36">
        <v>117.39</v>
      </c>
      <c r="Q87" s="36">
        <v>38.056759637591043</v>
      </c>
      <c r="R87" s="38">
        <v>0</v>
      </c>
      <c r="S87" s="38">
        <v>0</v>
      </c>
      <c r="T87" s="37">
        <f>SUMPRODUCT(LTA!J87:AN87,LTA!J$101:AN$101,LTA!J$103:AN$103)</f>
        <v>39.17</v>
      </c>
      <c r="U87" s="37">
        <f>SUMPRODUCT(LTA!J87:AN87,LTA!J$102:AN$102,LTA!J$103:AN$103)</f>
        <v>87.210000000000008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211.29</v>
      </c>
      <c r="Z87" s="34">
        <f>IEX!N87</f>
        <v>0</v>
      </c>
      <c r="AA87" s="75">
        <f>STOA!H87</f>
        <v>0.53</v>
      </c>
      <c r="AB87" s="75">
        <f>-STOA!N87</f>
        <v>-212.98</v>
      </c>
      <c r="AC87">
        <f t="shared" si="3"/>
        <v>14.981471087280942</v>
      </c>
      <c r="AD87">
        <f t="shared" si="4"/>
        <v>1340.7628045120132</v>
      </c>
      <c r="AE87">
        <f>'IDT-1'!B87</f>
        <v>0</v>
      </c>
      <c r="AF87" s="24"/>
      <c r="AG87">
        <f t="shared" si="5"/>
        <v>1340.7628045120132</v>
      </c>
      <c r="AI87" s="34">
        <f>PXIL!H87</f>
        <v>0</v>
      </c>
      <c r="AJ87" s="34">
        <f>PXIL!N87</f>
        <v>0</v>
      </c>
      <c r="AK87" s="34">
        <f>RTM_IEX!H87</f>
        <v>13.45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10.555160000000001</v>
      </c>
      <c r="E88">
        <f>GT_NG!P88</f>
        <v>15.184893267651889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99.609999999999971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909.330680787603</v>
      </c>
      <c r="P88" s="36">
        <v>117.39</v>
      </c>
      <c r="Q88" s="36">
        <v>38.056759637591043</v>
      </c>
      <c r="R88" s="38">
        <v>0</v>
      </c>
      <c r="S88" s="38">
        <v>0</v>
      </c>
      <c r="T88" s="37">
        <f>SUMPRODUCT(LTA!J88:AN88,LTA!J$101:AN$101,LTA!J$103:AN$103)</f>
        <v>40.450000000000003</v>
      </c>
      <c r="U88" s="37">
        <f>SUMPRODUCT(LTA!J88:AN88,LTA!J$102:AN$102,LTA!J$103:AN$103)</f>
        <v>86.78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165.19</v>
      </c>
      <c r="Z88" s="34">
        <f>IEX!N88</f>
        <v>0</v>
      </c>
      <c r="AA88" s="75">
        <f>STOA!H88</f>
        <v>0.53</v>
      </c>
      <c r="AB88" s="75">
        <f>-STOA!N88</f>
        <v>-212.98</v>
      </c>
      <c r="AC88">
        <f t="shared" si="3"/>
        <v>14.56863811926678</v>
      </c>
      <c r="AD88">
        <f t="shared" si="4"/>
        <v>1292.0288555735792</v>
      </c>
      <c r="AE88">
        <f>'IDT-1'!B88</f>
        <v>18.801000000000002</v>
      </c>
      <c r="AF88" s="24"/>
      <c r="AG88">
        <f t="shared" si="5"/>
        <v>1310.8298555735792</v>
      </c>
      <c r="AI88" s="34">
        <f>PXIL!H88</f>
        <v>0</v>
      </c>
      <c r="AJ88" s="34">
        <f>PXIL!N88</f>
        <v>0</v>
      </c>
      <c r="AK88" s="34">
        <f>RTM_IEX!H88</f>
        <v>36.5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10.555160000000001</v>
      </c>
      <c r="E89">
        <f>GT_NG!P89</f>
        <v>15.184893267651889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99.609999999999971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911.82985539021399</v>
      </c>
      <c r="P89" s="36">
        <v>117.39</v>
      </c>
      <c r="Q89" s="36">
        <v>38.056759637591043</v>
      </c>
      <c r="R89" s="38">
        <v>0</v>
      </c>
      <c r="S89" s="38">
        <v>0</v>
      </c>
      <c r="T89" s="37">
        <f>SUMPRODUCT(LTA!J89:AN89,LTA!J$101:AN$101,LTA!J$103:AN$103)</f>
        <v>41.01</v>
      </c>
      <c r="U89" s="37">
        <f>SUMPRODUCT(LTA!J89:AN89,LTA!J$102:AN$102,LTA!J$103:AN$103)</f>
        <v>86.820000000000007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121.97</v>
      </c>
      <c r="Z89" s="34">
        <f>IEX!N89</f>
        <v>0</v>
      </c>
      <c r="AA89" s="75">
        <f>STOA!H89</f>
        <v>0.53</v>
      </c>
      <c r="AB89" s="75">
        <f>-STOA!N89</f>
        <v>-212.98</v>
      </c>
      <c r="AC89">
        <f t="shared" si="3"/>
        <v>14.328391185928711</v>
      </c>
      <c r="AD89">
        <f t="shared" si="4"/>
        <v>1263.6682771095282</v>
      </c>
      <c r="AE89">
        <f>'IDT-1'!B89</f>
        <v>35.600999999999999</v>
      </c>
      <c r="AF89" s="24"/>
      <c r="AG89">
        <f t="shared" si="5"/>
        <v>1299.269277109528</v>
      </c>
      <c r="AI89" s="34">
        <f>PXIL!H89</f>
        <v>0</v>
      </c>
      <c r="AJ89" s="34">
        <f>PXIL!N89</f>
        <v>0</v>
      </c>
      <c r="AK89" s="34">
        <f>RTM_IEX!H89</f>
        <v>48.02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10.555160000000001</v>
      </c>
      <c r="E90">
        <f>GT_NG!P90</f>
        <v>15.184893267651889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99.609999999999971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899.03638591289496</v>
      </c>
      <c r="P90" s="36">
        <v>117.39</v>
      </c>
      <c r="Q90" s="36">
        <v>38.056759637591043</v>
      </c>
      <c r="R90" s="38">
        <v>0</v>
      </c>
      <c r="S90" s="38">
        <v>0</v>
      </c>
      <c r="T90" s="37">
        <f>SUMPRODUCT(LTA!J90:AN90,LTA!J$101:AN$101,LTA!J$103:AN$103)</f>
        <v>40.32</v>
      </c>
      <c r="U90" s="37">
        <f>SUMPRODUCT(LTA!J90:AN90,LTA!J$102:AN$102,LTA!J$103:AN$103)</f>
        <v>87.41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84.51</v>
      </c>
      <c r="Z90" s="34">
        <f>IEX!N90</f>
        <v>0</v>
      </c>
      <c r="AA90" s="75">
        <f>STOA!H90</f>
        <v>0.53</v>
      </c>
      <c r="AB90" s="75">
        <f>-STOA!N90</f>
        <v>-212.98</v>
      </c>
      <c r="AC90">
        <f t="shared" si="3"/>
        <v>13.881146042319232</v>
      </c>
      <c r="AD90">
        <f t="shared" si="4"/>
        <v>1210.8720527758189</v>
      </c>
      <c r="AE90">
        <f>'IDT-1'!B90</f>
        <v>53.978999999999999</v>
      </c>
      <c r="AF90" s="24"/>
      <c r="AG90">
        <f t="shared" si="5"/>
        <v>1264.851052775819</v>
      </c>
      <c r="AI90" s="34">
        <f>PXIL!H90</f>
        <v>0</v>
      </c>
      <c r="AJ90" s="34">
        <f>PXIL!N90</f>
        <v>0</v>
      </c>
      <c r="AK90" s="34">
        <f>RTM_IEX!H90</f>
        <v>45.13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10.555160000000001</v>
      </c>
      <c r="E91">
        <f>GT_NG!P91</f>
        <v>15.184893267651889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913.27226440665584</v>
      </c>
      <c r="P91" s="36">
        <v>117.39</v>
      </c>
      <c r="Q91" s="36">
        <v>38.056759637591043</v>
      </c>
      <c r="R91" s="38">
        <v>0</v>
      </c>
      <c r="S91" s="38">
        <v>0</v>
      </c>
      <c r="T91" s="37">
        <f>SUMPRODUCT(LTA!J91:AN91,LTA!J$101:AN$101,LTA!J$103:AN$103)</f>
        <v>48.92</v>
      </c>
      <c r="U91" s="37">
        <f>SUMPRODUCT(LTA!J91:AN91,LTA!J$102:AN$102,LTA!J$103:AN$103)</f>
        <v>88.12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213.21</v>
      </c>
      <c r="Z91" s="34">
        <f>IEX!N91</f>
        <v>0</v>
      </c>
      <c r="AA91" s="75">
        <f>STOA!H91</f>
        <v>0.48</v>
      </c>
      <c r="AB91" s="75">
        <f>-STOA!N91</f>
        <v>-327.26</v>
      </c>
      <c r="AC91">
        <f t="shared" si="3"/>
        <v>15.883939999398956</v>
      </c>
      <c r="AD91">
        <f t="shared" si="4"/>
        <v>1217.7690269472391</v>
      </c>
      <c r="AE91">
        <f>'IDT-1'!B91</f>
        <v>0</v>
      </c>
      <c r="AF91" s="24"/>
      <c r="AG91">
        <f t="shared" si="5"/>
        <v>1217.7690269472391</v>
      </c>
      <c r="AI91" s="34">
        <f>PXIL!H91</f>
        <v>0</v>
      </c>
      <c r="AJ91" s="34">
        <f>PXIL!N91</f>
        <v>0</v>
      </c>
      <c r="AK91" s="34">
        <f>RTM_IEX!H91</f>
        <v>31.7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10.555160000000001</v>
      </c>
      <c r="E92">
        <f>GT_NG!P92</f>
        <v>15.184893267651889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905.59198619291692</v>
      </c>
      <c r="P92" s="36">
        <v>117.39</v>
      </c>
      <c r="Q92" s="36">
        <v>38.056759637591043</v>
      </c>
      <c r="R92" s="38">
        <v>0</v>
      </c>
      <c r="S92" s="38">
        <v>0</v>
      </c>
      <c r="T92" s="37">
        <f>SUMPRODUCT(LTA!J92:AN92,LTA!J$101:AN$101,LTA!J$103:AN$103)</f>
        <v>48.15</v>
      </c>
      <c r="U92" s="37">
        <f>SUMPRODUCT(LTA!J92:AN92,LTA!J$102:AN$102,LTA!J$103:AN$103)</f>
        <v>88.48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169.03</v>
      </c>
      <c r="Z92" s="34">
        <f>IEX!N92</f>
        <v>0</v>
      </c>
      <c r="AA92" s="75">
        <f>STOA!H92</f>
        <v>0.48</v>
      </c>
      <c r="AB92" s="75">
        <f>-STOA!N92</f>
        <v>-327.26</v>
      </c>
      <c r="AC92">
        <f t="shared" si="3"/>
        <v>15.49325366240355</v>
      </c>
      <c r="AD92">
        <f t="shared" si="4"/>
        <v>1171.6494350704957</v>
      </c>
      <c r="AE92">
        <f>'IDT-1'!B92</f>
        <v>0</v>
      </c>
      <c r="AF92" s="24"/>
      <c r="AG92">
        <f t="shared" si="5"/>
        <v>1171.6494350704957</v>
      </c>
      <c r="AI92" s="34">
        <f>PXIL!H92</f>
        <v>0</v>
      </c>
      <c r="AJ92" s="34">
        <f>PXIL!N92</f>
        <v>0</v>
      </c>
      <c r="AK92" s="34">
        <f>RTM_IEX!H92</f>
        <v>37.46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10.555160000000001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892.08674552860532</v>
      </c>
      <c r="P93" s="36">
        <v>117.39</v>
      </c>
      <c r="Q93" s="36">
        <v>38.056759637591043</v>
      </c>
      <c r="R93" s="38">
        <v>0</v>
      </c>
      <c r="S93" s="38">
        <v>0</v>
      </c>
      <c r="T93" s="37">
        <f>SUMPRODUCT(LTA!J93:AN93,LTA!J$101:AN$101,LTA!J$103:AN$103)</f>
        <v>47.08</v>
      </c>
      <c r="U93" s="37">
        <f>SUMPRODUCT(LTA!J93:AN93,LTA!J$102:AN$102,LTA!J$103:AN$103)</f>
        <v>85.89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101.8</v>
      </c>
      <c r="Z93" s="34">
        <f>IEX!N93</f>
        <v>0</v>
      </c>
      <c r="AA93" s="75">
        <f>STOA!H93</f>
        <v>0.48</v>
      </c>
      <c r="AB93" s="75">
        <f>-STOA!N93</f>
        <v>-327.26</v>
      </c>
      <c r="AC93">
        <f t="shared" si="3"/>
        <v>14.780590046567699</v>
      </c>
      <c r="AD93">
        <f t="shared" si="4"/>
        <v>1087.5211920392067</v>
      </c>
      <c r="AE93">
        <f>'IDT-1'!B93</f>
        <v>25</v>
      </c>
      <c r="AF93" s="24"/>
      <c r="AG93">
        <f t="shared" si="5"/>
        <v>1112.5211920392067</v>
      </c>
      <c r="AI93" s="34">
        <f>PXIL!H93</f>
        <v>0</v>
      </c>
      <c r="AJ93" s="34">
        <f>PXIL!N93</f>
        <v>0</v>
      </c>
      <c r="AK93" s="34">
        <f>RTM_IEX!H93</f>
        <v>36.5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10.555160000000001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892.08801319478869</v>
      </c>
      <c r="P94" s="36">
        <v>117.39</v>
      </c>
      <c r="Q94" s="36">
        <v>38.056759637591043</v>
      </c>
      <c r="R94" s="38">
        <v>0</v>
      </c>
      <c r="S94" s="38">
        <v>0</v>
      </c>
      <c r="T94" s="37">
        <f>SUMPRODUCT(LTA!J94:AN94,LTA!J$101:AN$101,LTA!J$103:AN$103)</f>
        <v>46.83</v>
      </c>
      <c r="U94" s="37">
        <f>SUMPRODUCT(LTA!J94:AN94,LTA!J$102:AN$102,LTA!J$103:AN$103)</f>
        <v>84.25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35.53</v>
      </c>
      <c r="Z94" s="34">
        <f>IEX!N94</f>
        <v>0</v>
      </c>
      <c r="AA94" s="75">
        <f>STOA!H94</f>
        <v>0.48</v>
      </c>
      <c r="AB94" s="75">
        <f>-STOA!N94</f>
        <v>-327.26</v>
      </c>
      <c r="AC94">
        <f t="shared" si="3"/>
        <v>14.183780694963641</v>
      </c>
      <c r="AD94">
        <f t="shared" si="4"/>
        <v>1017.069269056994</v>
      </c>
      <c r="AE94">
        <f>'IDT-1'!B94</f>
        <v>50</v>
      </c>
      <c r="AF94" s="24"/>
      <c r="AG94">
        <f t="shared" si="5"/>
        <v>1067.069269056994</v>
      </c>
      <c r="AI94" s="34">
        <f>PXIL!H94</f>
        <v>0</v>
      </c>
      <c r="AJ94" s="34">
        <f>PXIL!N94</f>
        <v>0</v>
      </c>
      <c r="AK94" s="34">
        <f>RTM_IEX!H94</f>
        <v>33.61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10.555160000000001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843.68189352784566</v>
      </c>
      <c r="P95" s="36">
        <v>117.39522546182953</v>
      </c>
      <c r="Q95" s="36">
        <v>38.056759637591043</v>
      </c>
      <c r="R95" s="38">
        <v>0</v>
      </c>
      <c r="S95" s="38">
        <v>0</v>
      </c>
      <c r="T95" s="37">
        <f>SUMPRODUCT(LTA!J95:AN95,LTA!J$101:AN$101,LTA!J$103:AN$103)</f>
        <v>45.01</v>
      </c>
      <c r="U95" s="37">
        <f>SUMPRODUCT(LTA!J95:AN95,LTA!J$102:AN$102,LTA!J$103:AN$103)</f>
        <v>82.31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0.43</v>
      </c>
      <c r="AB95" s="75">
        <f>-STOA!N95</f>
        <v>-272.26</v>
      </c>
      <c r="AC95">
        <f t="shared" si="3"/>
        <v>12.980843508771787</v>
      </c>
      <c r="AD95">
        <f t="shared" si="4"/>
        <v>985.53131203807231</v>
      </c>
      <c r="AE95">
        <f>'IDT-1'!B95</f>
        <v>30</v>
      </c>
      <c r="AF95" s="24"/>
      <c r="AG95">
        <f t="shared" si="5"/>
        <v>1015.5313120380723</v>
      </c>
      <c r="AI95" s="34">
        <f>PXIL!H95</f>
        <v>0</v>
      </c>
      <c r="AJ95" s="34">
        <f>PXIL!N95</f>
        <v>0</v>
      </c>
      <c r="AK95" s="34">
        <f>RTM_IEX!H95</f>
        <v>33.61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10.555160000000001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818.57295608240122</v>
      </c>
      <c r="P96" s="36">
        <v>117.38999999999999</v>
      </c>
      <c r="Q96" s="36">
        <v>38.056759637591043</v>
      </c>
      <c r="R96" s="38">
        <v>0</v>
      </c>
      <c r="S96" s="38">
        <v>0</v>
      </c>
      <c r="T96" s="37">
        <f>SUMPRODUCT(LTA!J96:AN96,LTA!J$101:AN$101,LTA!J$103:AN$103)</f>
        <v>43.04</v>
      </c>
      <c r="U96" s="37">
        <f>SUMPRODUCT(LTA!J96:AN96,LTA!J$102:AN$102,LTA!J$103:AN$103)</f>
        <v>80.52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0.43</v>
      </c>
      <c r="AB96" s="75">
        <f>-STOA!N96</f>
        <v>-272.26</v>
      </c>
      <c r="AC96">
        <f t="shared" si="3"/>
        <v>12.714108540350688</v>
      </c>
      <c r="AD96">
        <f>SUM(B96:AB96,AI96:AT96)-AC96</f>
        <v>954.04388409921967</v>
      </c>
      <c r="AE96">
        <f>'IDT-1'!B96</f>
        <v>16</v>
      </c>
      <c r="AF96" s="24"/>
      <c r="AG96">
        <f t="shared" si="5"/>
        <v>970.04388409921967</v>
      </c>
      <c r="AI96" s="34">
        <f>PXIL!H96</f>
        <v>0</v>
      </c>
      <c r="AJ96" s="34">
        <f>PXIL!N96</f>
        <v>0</v>
      </c>
      <c r="AK96" s="34">
        <f>RTM_IEX!H96</f>
        <v>30.73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10.555160000000001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791.91617036450123</v>
      </c>
      <c r="P97" s="36">
        <v>117.38999999999999</v>
      </c>
      <c r="Q97" s="36">
        <v>38.056759637591043</v>
      </c>
      <c r="R97" s="38">
        <v>0</v>
      </c>
      <c r="S97" s="38">
        <v>0</v>
      </c>
      <c r="T97" s="37">
        <f>SUMPRODUCT(LTA!J97:AN97,LTA!J$101:AN$101,LTA!J$103:AN$103)</f>
        <v>42.35</v>
      </c>
      <c r="U97" s="37">
        <f>SUMPRODUCT(LTA!J97:AN97,LTA!J$102:AN$102,LTA!J$103:AN$103)</f>
        <v>77.430000000000007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0.43</v>
      </c>
      <c r="AB97" s="75">
        <f>-STOA!N97</f>
        <v>-272.26</v>
      </c>
      <c r="AC97">
        <f t="shared" si="3"/>
        <v>12.434247540320326</v>
      </c>
      <c r="AD97">
        <f t="shared" si="4"/>
        <v>921.00695938134982</v>
      </c>
      <c r="AE97">
        <f>'IDT-1'!B97</f>
        <v>0</v>
      </c>
      <c r="AF97" s="24"/>
      <c r="AG97">
        <f t="shared" si="5"/>
        <v>921.00695938134982</v>
      </c>
      <c r="AI97" s="34">
        <f>PXIL!H97</f>
        <v>0</v>
      </c>
      <c r="AJ97" s="34">
        <f>PXIL!N97</f>
        <v>0</v>
      </c>
      <c r="AK97" s="34">
        <f>RTM_IEX!H97</f>
        <v>27.85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10.555160000000001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757.79059507341162</v>
      </c>
      <c r="P98" s="36">
        <v>117.39522546182953</v>
      </c>
      <c r="Q98" s="36">
        <v>38.056759637591043</v>
      </c>
      <c r="R98" s="38">
        <v>0</v>
      </c>
      <c r="S98" s="38">
        <v>0</v>
      </c>
      <c r="T98" s="37">
        <f>SUMPRODUCT(LTA!J98:AN98,LTA!J$101:AN$101,LTA!J$103:AN$103)</f>
        <v>43.05</v>
      </c>
      <c r="U98" s="37">
        <f>SUMPRODUCT(LTA!J98:AN98,LTA!J$102:AN$102,LTA!J$103:AN$103)</f>
        <v>76.02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0.43</v>
      </c>
      <c r="AB98" s="75">
        <f>-STOA!N98</f>
        <v>-272.26</v>
      </c>
      <c r="AC98">
        <f t="shared" si="3"/>
        <v>12.109416601754544</v>
      </c>
      <c r="AD98">
        <f t="shared" si="4"/>
        <v>882.66144049065576</v>
      </c>
      <c r="AE98">
        <f>'IDT-1'!B98</f>
        <v>0</v>
      </c>
      <c r="AF98" s="24"/>
      <c r="AG98">
        <f t="shared" si="5"/>
        <v>882.66144049065576</v>
      </c>
      <c r="AI98" s="34">
        <f>PXIL!H98</f>
        <v>0</v>
      </c>
      <c r="AJ98" s="34">
        <f>PXIL!N98</f>
        <v>0</v>
      </c>
      <c r="AK98" s="34">
        <f>RTM_IEX!H98</f>
        <v>24.01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0.25332384000000002</v>
      </c>
      <c r="E99">
        <f t="shared" si="6"/>
        <v>0.37026300665871231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2.2026128103320808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20.470259232367038</v>
      </c>
      <c r="P99" s="36">
        <f t="shared" si="6"/>
        <v>2.7568708788241083</v>
      </c>
      <c r="Q99" s="36">
        <f t="shared" si="6"/>
        <v>0.83827497792675165</v>
      </c>
      <c r="R99" s="38">
        <f t="shared" si="6"/>
        <v>0.42362880286360632</v>
      </c>
      <c r="S99" s="38">
        <f t="shared" si="6"/>
        <v>0</v>
      </c>
      <c r="T99" s="37">
        <f t="shared" si="6"/>
        <v>4.2471324999999993</v>
      </c>
      <c r="U99" s="37">
        <f t="shared" si="6"/>
        <v>1.8237950000000001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2.3429849999999997</v>
      </c>
      <c r="Z99" s="34">
        <f t="shared" si="6"/>
        <v>0</v>
      </c>
      <c r="AA99" s="75">
        <f t="shared" si="6"/>
        <v>0.26526499999999997</v>
      </c>
      <c r="AB99" s="75">
        <f t="shared" si="6"/>
        <v>-6.2979999999999965</v>
      </c>
      <c r="AC99">
        <f t="shared" si="6"/>
        <v>0.36568545012964077</v>
      </c>
      <c r="AD99">
        <f t="shared" si="6"/>
        <v>30.12779559884266</v>
      </c>
      <c r="AE99">
        <f t="shared" si="6"/>
        <v>0.78009000000000017</v>
      </c>
      <c r="AG99">
        <f t="shared" si="6"/>
        <v>30.907885598842665</v>
      </c>
      <c r="AI99">
        <f t="shared" si="6"/>
        <v>0</v>
      </c>
      <c r="AJ99">
        <f t="shared" si="6"/>
        <v>0</v>
      </c>
      <c r="AK99">
        <f t="shared" si="6"/>
        <v>0.93962249999999981</v>
      </c>
      <c r="AL99">
        <f t="shared" si="6"/>
        <v>-0.19475000000000001</v>
      </c>
      <c r="AM99">
        <f t="shared" si="6"/>
        <v>0</v>
      </c>
      <c r="AN99">
        <f t="shared" si="6"/>
        <v>0</v>
      </c>
      <c r="AO99">
        <f t="shared" si="6"/>
        <v>5.2197500000000015E-2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7">
      <c r="K106">
        <f>96*5</f>
        <v>480</v>
      </c>
    </row>
  </sheetData>
  <mergeCells count="38">
    <mergeCell ref="AS1:AS2"/>
    <mergeCell ref="AT1:AT2"/>
    <mergeCell ref="K1:K2"/>
    <mergeCell ref="J1:J2"/>
    <mergeCell ref="I1:I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H1:H2"/>
    <mergeCell ref="B1:B2"/>
    <mergeCell ref="D1:D2"/>
    <mergeCell ref="G1:G2"/>
    <mergeCell ref="E1:E2"/>
    <mergeCell ref="F1:F2"/>
    <mergeCell ref="C1:C2"/>
    <mergeCell ref="Z1:Z2"/>
    <mergeCell ref="O1:O2"/>
    <mergeCell ref="X1:X2"/>
    <mergeCell ref="R1:R2"/>
    <mergeCell ref="S1:S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483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6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6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6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5">
        <v>74.599999999999994</v>
      </c>
      <c r="C11" s="155">
        <v>24.030000000000005</v>
      </c>
      <c r="D11" s="155">
        <v>1.37</v>
      </c>
      <c r="E11" s="155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3">
        <v>59.260101584413619</v>
      </c>
      <c r="C15" s="163">
        <v>40.739898415586389</v>
      </c>
      <c r="D15" s="145">
        <v>0</v>
      </c>
      <c r="E15" s="163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43.922942206654994</v>
      </c>
      <c r="C17" s="154">
        <v>25.39404553415061</v>
      </c>
      <c r="D17" s="154">
        <v>30.683012259194399</v>
      </c>
      <c r="E17" s="154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43.919571045576404</v>
      </c>
      <c r="C18" s="154">
        <v>25.400357462019656</v>
      </c>
      <c r="D18" s="154">
        <v>30.680071492403926</v>
      </c>
      <c r="E18" s="154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523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4">
        <v>69.320000000000007</v>
      </c>
      <c r="C33" s="154">
        <v>0</v>
      </c>
      <c r="D33" s="154">
        <v>30.680000000000003</v>
      </c>
      <c r="E33" s="154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485</v>
      </c>
    </row>
    <row r="34" spans="1:12">
      <c r="A34" s="112" t="s">
        <v>23</v>
      </c>
      <c r="B34" s="154">
        <v>43.919746568109815</v>
      </c>
      <c r="C34" s="154">
        <v>25.400211193241816</v>
      </c>
      <c r="D34" s="154">
        <v>30.680042238648365</v>
      </c>
      <c r="E34" s="154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484</v>
      </c>
    </row>
    <row r="35" spans="1:12">
      <c r="A35" t="s">
        <v>24</v>
      </c>
      <c r="B35" s="154">
        <v>43.919874312647281</v>
      </c>
      <c r="C35" s="154">
        <v>25.396700706991364</v>
      </c>
      <c r="D35" s="154">
        <v>30.683424980361352</v>
      </c>
      <c r="E35" s="154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487</v>
      </c>
    </row>
    <row r="37" spans="1:12">
      <c r="A37" s="112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486</v>
      </c>
    </row>
    <row r="38" spans="1:12">
      <c r="A38" s="112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7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416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417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G76" sqref="AG76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6" ht="15" customHeight="1">
      <c r="A1" s="190">
        <f>Allocation_SG!A1</f>
        <v>45280</v>
      </c>
      <c r="B1" s="223"/>
      <c r="C1" s="223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23" t="s">
        <v>196</v>
      </c>
      <c r="M1" s="223" t="s">
        <v>197</v>
      </c>
      <c r="N1" s="223" t="s">
        <v>198</v>
      </c>
      <c r="O1" s="223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23"/>
      <c r="C2" s="223"/>
      <c r="D2" s="225"/>
      <c r="E2" s="215"/>
      <c r="F2" s="215"/>
      <c r="G2" s="215"/>
      <c r="H2" s="215"/>
      <c r="I2" s="215"/>
      <c r="J2" s="215"/>
      <c r="K2" s="215"/>
      <c r="L2" s="223"/>
      <c r="M2" s="223"/>
      <c r="N2" s="223"/>
      <c r="O2" s="223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TWEPL!Q3</f>
        <v>5.9024900000000002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597.44256640026981</v>
      </c>
      <c r="P3" s="36">
        <v>32.65</v>
      </c>
      <c r="Q3" s="36">
        <v>9.61</v>
      </c>
      <c r="R3" s="38">
        <v>0</v>
      </c>
      <c r="S3" s="38">
        <v>0</v>
      </c>
      <c r="T3" s="37">
        <f>SUMPRODUCT(LTA!J3:AN3,LTA!J$101:AN$101,LTA!J$104:AN$104)</f>
        <v>45.33</v>
      </c>
      <c r="U3" s="37">
        <f>SUMPRODUCT(LTA!J3:AN3,LTA!J$102:AN$102,LTA!J$104:AN$104)</f>
        <v>62.690000000000005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-114</v>
      </c>
      <c r="AA3" s="75">
        <f>STOA!I3</f>
        <v>0</v>
      </c>
      <c r="AB3" s="75">
        <f>-STOA!O3</f>
        <v>-324.64999999999998</v>
      </c>
      <c r="AC3">
        <f>SUMIF(B3:AB3,"&gt;0")*$AC$2-SUMIF(B3:AB3,"&lt;0")*($AC$2/(1-$AC$2))+SUMIF(AI3:AR3,"&gt;0")*$AC$2-SUMIF(AI3:AR3,"&lt;0")*($AC$2/(1-$AC$2))</f>
        <v>10.526705131879702</v>
      </c>
      <c r="AD3">
        <f>SUM(B3:AB3,AI3:AT3)-AC3</f>
        <v>361.63660389872894</v>
      </c>
      <c r="AE3">
        <f>'IDT-1'!C3</f>
        <v>0</v>
      </c>
      <c r="AF3" s="24"/>
      <c r="AG3">
        <f>SUM(AD3:AF3)</f>
        <v>361.63660389872894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</row>
    <row r="4" spans="1:46">
      <c r="A4" t="s">
        <v>46</v>
      </c>
      <c r="D4">
        <f>TWEPL!Q4</f>
        <v>5.9024900000000002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595.70296241146559</v>
      </c>
      <c r="P4" s="36">
        <v>32.65</v>
      </c>
      <c r="Q4" s="36">
        <v>9.61</v>
      </c>
      <c r="R4" s="38">
        <v>0</v>
      </c>
      <c r="S4" s="38">
        <v>0</v>
      </c>
      <c r="T4" s="37">
        <f>SUMPRODUCT(LTA!J4:AN4,LTA!J$101:AN$101,LTA!J$104:AN$104)</f>
        <v>44.4</v>
      </c>
      <c r="U4" s="37">
        <f>SUMPRODUCT(LTA!J4:AN4,LTA!J$102:AN$102,LTA!J$104:AN$104)</f>
        <v>62.5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-129</v>
      </c>
      <c r="AA4" s="75">
        <f>STOA!I4</f>
        <v>0</v>
      </c>
      <c r="AB4" s="75">
        <f>-STOA!O4</f>
        <v>-324.64999999999998</v>
      </c>
      <c r="AC4">
        <f t="shared" ref="AC4:AC67" si="0">SUMIF(B4:AB4,"&gt;0")*$AC$2-SUMIF(B4:AB4,"&lt;0")*($AC$2/(1-$AC$2))+SUMIF(AI4:AR4,"&gt;0")*$AC$2-SUMIF(AI4:AR4,"&lt;0")*($AC$2/(1-$AC$2))</f>
        <v>10.62975182424708</v>
      </c>
      <c r="AD4">
        <f t="shared" ref="AD4:AD67" si="1">SUM(B4:AB4,AI4:AT4)-AC4</f>
        <v>343.6739532175572</v>
      </c>
      <c r="AE4">
        <f>'IDT-1'!C4</f>
        <v>0</v>
      </c>
      <c r="AF4" s="24"/>
      <c r="AG4">
        <f t="shared" ref="AG4:AG67" si="2">SUM(AD4:AF4)</f>
        <v>343.6739532175572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</row>
    <row r="5" spans="1:46">
      <c r="A5" t="s">
        <v>47</v>
      </c>
      <c r="D5">
        <f>TWEPL!Q5</f>
        <v>5.9024900000000002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595.70296241146559</v>
      </c>
      <c r="P5" s="36">
        <v>32.65</v>
      </c>
      <c r="Q5" s="36">
        <v>9.61</v>
      </c>
      <c r="R5" s="38">
        <v>0</v>
      </c>
      <c r="S5" s="38">
        <v>0</v>
      </c>
      <c r="T5" s="37">
        <f>SUMPRODUCT(LTA!J5:AN5,LTA!J$101:AN$101,LTA!J$104:AN$104)</f>
        <v>43.66</v>
      </c>
      <c r="U5" s="37">
        <f>SUMPRODUCT(LTA!J5:AN5,LTA!J$102:AN$102,LTA!J$104:AN$104)</f>
        <v>62.330000000000005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-139</v>
      </c>
      <c r="AA5" s="75">
        <f>STOA!I5</f>
        <v>0</v>
      </c>
      <c r="AB5" s="75">
        <f>-STOA!O5</f>
        <v>-324.64999999999998</v>
      </c>
      <c r="AC5">
        <f t="shared" si="0"/>
        <v>10.70681940149597</v>
      </c>
      <c r="AD5">
        <f t="shared" si="1"/>
        <v>332.68688564030833</v>
      </c>
      <c r="AE5">
        <f>'IDT-1'!C5</f>
        <v>0</v>
      </c>
      <c r="AF5" s="24"/>
      <c r="AG5">
        <f t="shared" si="2"/>
        <v>332.68688564030833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</row>
    <row r="6" spans="1:46">
      <c r="A6" t="s">
        <v>48</v>
      </c>
      <c r="D6">
        <f>TWEPL!Q6</f>
        <v>5.9024900000000002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595.70296241146559</v>
      </c>
      <c r="P6" s="36">
        <v>34</v>
      </c>
      <c r="Q6" s="36">
        <v>9.61</v>
      </c>
      <c r="R6" s="38">
        <v>0</v>
      </c>
      <c r="S6" s="38">
        <v>0</v>
      </c>
      <c r="T6" s="37">
        <f>SUMPRODUCT(LTA!J6:AN6,LTA!J$101:AN$101,LTA!J$104:AN$104)</f>
        <v>42.71</v>
      </c>
      <c r="U6" s="37">
        <f>SUMPRODUCT(LTA!J6:AN6,LTA!J$102:AN$102,LTA!J$104:AN$104)</f>
        <v>62.21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-149</v>
      </c>
      <c r="AA6" s="75">
        <f>STOA!I6</f>
        <v>0</v>
      </c>
      <c r="AB6" s="75">
        <f>-STOA!O6</f>
        <v>-324.64999999999998</v>
      </c>
      <c r="AC6">
        <f t="shared" si="0"/>
        <v>10.793882978744863</v>
      </c>
      <c r="AD6">
        <f t="shared" si="1"/>
        <v>322.87982206305952</v>
      </c>
      <c r="AE6">
        <f>'IDT-1'!C6</f>
        <v>0</v>
      </c>
      <c r="AF6" s="24"/>
      <c r="AG6">
        <f t="shared" si="2"/>
        <v>322.87982206305952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</row>
    <row r="7" spans="1:46">
      <c r="A7" t="s">
        <v>49</v>
      </c>
      <c r="D7">
        <f>TWEPL!Q7</f>
        <v>5.9024900000000002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595.13828418054834</v>
      </c>
      <c r="P7" s="36">
        <v>32.649999999999991</v>
      </c>
      <c r="Q7" s="36">
        <v>9.61</v>
      </c>
      <c r="R7" s="38">
        <v>0</v>
      </c>
      <c r="S7" s="38">
        <v>0</v>
      </c>
      <c r="T7" s="37">
        <f>SUMPRODUCT(LTA!J7:AN7,LTA!J$101:AN$101,LTA!J$104:AN$104)</f>
        <v>41.77</v>
      </c>
      <c r="U7" s="37">
        <f>SUMPRODUCT(LTA!J7:AN7,LTA!J$102:AN$102,LTA!J$104:AN$104)</f>
        <v>57.97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-159</v>
      </c>
      <c r="AA7" s="75">
        <f>STOA!I7</f>
        <v>0</v>
      </c>
      <c r="AB7" s="75">
        <f>-STOA!O7</f>
        <v>-324.64999999999998</v>
      </c>
      <c r="AC7">
        <f t="shared" si="0"/>
        <v>10.818999258854047</v>
      </c>
      <c r="AD7">
        <f t="shared" si="1"/>
        <v>305.76002755203302</v>
      </c>
      <c r="AE7">
        <f>'IDT-1'!C7</f>
        <v>0</v>
      </c>
      <c r="AF7" s="24"/>
      <c r="AG7">
        <f t="shared" si="2"/>
        <v>305.76002755203302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</row>
    <row r="8" spans="1:46">
      <c r="A8" t="s">
        <v>50</v>
      </c>
      <c r="D8">
        <f>TWEPL!Q8</f>
        <v>5.9024900000000002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594.64603119103003</v>
      </c>
      <c r="P8" s="36">
        <v>32.649999999999991</v>
      </c>
      <c r="Q8" s="36">
        <v>9.61</v>
      </c>
      <c r="R8" s="38">
        <v>0</v>
      </c>
      <c r="S8" s="38">
        <v>0</v>
      </c>
      <c r="T8" s="37">
        <f>SUMPRODUCT(LTA!J8:AN8,LTA!J$101:AN$101,LTA!J$104:AN$104)</f>
        <v>34.69</v>
      </c>
      <c r="U8" s="37">
        <f>SUMPRODUCT(LTA!J8:AN8,LTA!J$102:AN$102,LTA!J$104:AN$104)</f>
        <v>58.290000000000006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-174</v>
      </c>
      <c r="AA8" s="75">
        <f>STOA!I8</f>
        <v>0</v>
      </c>
      <c r="AB8" s="75">
        <f>-STOA!O8</f>
        <v>-324.64999999999998</v>
      </c>
      <c r="AC8">
        <f t="shared" si="0"/>
        <v>10.88514769961543</v>
      </c>
      <c r="AD8">
        <f t="shared" si="1"/>
        <v>283.44162612175319</v>
      </c>
      <c r="AE8">
        <f>'IDT-1'!C8</f>
        <v>0</v>
      </c>
      <c r="AF8" s="24"/>
      <c r="AG8">
        <f t="shared" si="2"/>
        <v>283.44162612175319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</row>
    <row r="9" spans="1:46">
      <c r="A9" t="s">
        <v>51</v>
      </c>
      <c r="D9">
        <f>TWEPL!Q9</f>
        <v>5.9024900000000002</v>
      </c>
      <c r="E9">
        <f>GT_NG!Q9</f>
        <v>8.5960031974420463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575.2646134822993</v>
      </c>
      <c r="P9" s="36">
        <v>30.388070721178266</v>
      </c>
      <c r="Q9" s="36">
        <v>9.61</v>
      </c>
      <c r="R9" s="38">
        <v>0</v>
      </c>
      <c r="S9" s="38">
        <v>0</v>
      </c>
      <c r="T9" s="37">
        <f>SUMPRODUCT(LTA!J9:AN9,LTA!J$101:AN$101,LTA!J$104:AN$104)</f>
        <v>34.22</v>
      </c>
      <c r="U9" s="37">
        <f>SUMPRODUCT(LTA!J9:AN9,LTA!J$102:AN$102,LTA!J$104:AN$104)</f>
        <v>58.61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-159</v>
      </c>
      <c r="AA9" s="75">
        <f>STOA!I9</f>
        <v>0</v>
      </c>
      <c r="AB9" s="75">
        <f>-STOA!O9</f>
        <v>-324.64999999999998</v>
      </c>
      <c r="AC9">
        <f t="shared" si="0"/>
        <v>10.655656219046653</v>
      </c>
      <c r="AD9">
        <f t="shared" si="1"/>
        <v>286.47777061476967</v>
      </c>
      <c r="AE9">
        <f>'IDT-1'!C9</f>
        <v>0</v>
      </c>
      <c r="AF9" s="24"/>
      <c r="AG9">
        <f t="shared" si="2"/>
        <v>286.47777061476967</v>
      </c>
      <c r="AI9" s="34">
        <f>PXIL!I9</f>
        <v>0</v>
      </c>
      <c r="AJ9" s="34">
        <f>PXIL!O9</f>
        <v>0</v>
      </c>
      <c r="AK9" s="34">
        <f>RTM_IEX!I9</f>
        <v>9.6</v>
      </c>
      <c r="AL9" s="34">
        <f>RTM_IEX!O9</f>
        <v>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</row>
    <row r="10" spans="1:46">
      <c r="A10" t="s">
        <v>52</v>
      </c>
      <c r="D10">
        <f>TWEPL!Q10</f>
        <v>5.9024900000000002</v>
      </c>
      <c r="E10">
        <f>GT_NG!Q10</f>
        <v>8.5960031974420463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575.2646134822993</v>
      </c>
      <c r="P10" s="36">
        <v>32.65</v>
      </c>
      <c r="Q10" s="36">
        <v>9.61</v>
      </c>
      <c r="R10" s="38">
        <v>0</v>
      </c>
      <c r="S10" s="38">
        <v>0</v>
      </c>
      <c r="T10" s="37">
        <f>SUMPRODUCT(LTA!J10:AN10,LTA!J$101:AN$101,LTA!J$104:AN$104)</f>
        <v>33.5</v>
      </c>
      <c r="U10" s="37">
        <f>SUMPRODUCT(LTA!J10:AN10,LTA!J$102:AN$102,LTA!J$104:AN$104)</f>
        <v>58.72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-164</v>
      </c>
      <c r="AA10" s="75">
        <f>STOA!I10</f>
        <v>0</v>
      </c>
      <c r="AB10" s="75">
        <f>-STOA!O10</f>
        <v>-324.64999999999998</v>
      </c>
      <c r="AC10">
        <f t="shared" si="0"/>
        <v>10.711888213613202</v>
      </c>
      <c r="AD10">
        <f t="shared" si="1"/>
        <v>283.07346789902488</v>
      </c>
      <c r="AE10">
        <f>'IDT-1'!C10</f>
        <v>0</v>
      </c>
      <c r="AF10" s="24"/>
      <c r="AG10">
        <f t="shared" si="2"/>
        <v>283.07346789902488</v>
      </c>
      <c r="AI10" s="34">
        <f>PXIL!I10</f>
        <v>0</v>
      </c>
      <c r="AJ10" s="34">
        <f>PXIL!O10</f>
        <v>0</v>
      </c>
      <c r="AK10" s="34">
        <f>RTM_IEX!I10</f>
        <v>9.6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</row>
    <row r="11" spans="1:46">
      <c r="A11" t="s">
        <v>53</v>
      </c>
      <c r="D11">
        <f>TWEPL!Q11</f>
        <v>5.9024900000000002</v>
      </c>
      <c r="E11">
        <f>GT_NG!Q11</f>
        <v>8.5960031974420463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573.40084337757878</v>
      </c>
      <c r="P11" s="36">
        <v>32.65</v>
      </c>
      <c r="Q11" s="36">
        <v>9.61</v>
      </c>
      <c r="R11" s="38">
        <v>0</v>
      </c>
      <c r="S11" s="38">
        <v>0</v>
      </c>
      <c r="T11" s="37">
        <f>SUMPRODUCT(LTA!J11:AN11,LTA!J$101:AN$101,LTA!J$104:AN$104)</f>
        <v>33.299999999999997</v>
      </c>
      <c r="U11" s="37">
        <f>SUMPRODUCT(LTA!J11:AN11,LTA!J$102:AN$102,LTA!J$104:AN$104)</f>
        <v>58.92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-164</v>
      </c>
      <c r="AA11" s="75">
        <f>STOA!I11</f>
        <v>0</v>
      </c>
      <c r="AB11" s="75">
        <f>-STOA!O11</f>
        <v>-324.64999999999998</v>
      </c>
      <c r="AC11">
        <f t="shared" si="0"/>
        <v>10.615592544733548</v>
      </c>
      <c r="AD11">
        <f t="shared" si="1"/>
        <v>271.70599346318386</v>
      </c>
      <c r="AE11">
        <f>'IDT-1'!C11</f>
        <v>0</v>
      </c>
      <c r="AF11" s="24"/>
      <c r="AG11">
        <f t="shared" si="2"/>
        <v>271.70599346318386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</row>
    <row r="12" spans="1:46">
      <c r="A12" t="s">
        <v>54</v>
      </c>
      <c r="D12">
        <f>TWEPL!Q12</f>
        <v>5.9024900000000002</v>
      </c>
      <c r="E12">
        <f>GT_NG!Q12</f>
        <v>8.5960031974420463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573.40084337757878</v>
      </c>
      <c r="P12" s="36">
        <v>32.65</v>
      </c>
      <c r="Q12" s="36">
        <v>9.61</v>
      </c>
      <c r="R12" s="38">
        <v>0</v>
      </c>
      <c r="S12" s="38">
        <v>0</v>
      </c>
      <c r="T12" s="37">
        <f>SUMPRODUCT(LTA!J12:AN12,LTA!J$101:AN$101,LTA!J$104:AN$104)</f>
        <v>32.35</v>
      </c>
      <c r="U12" s="37">
        <f>SUMPRODUCT(LTA!J12:AN12,LTA!J$102:AN$102,LTA!J$104:AN$104)</f>
        <v>58.84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-169</v>
      </c>
      <c r="AA12" s="75">
        <f>STOA!I12</f>
        <v>0</v>
      </c>
      <c r="AB12" s="75">
        <f>-STOA!O12</f>
        <v>-324.64999999999998</v>
      </c>
      <c r="AC12">
        <f t="shared" si="0"/>
        <v>10.649296333357995</v>
      </c>
      <c r="AD12">
        <f t="shared" si="1"/>
        <v>265.64228967455955</v>
      </c>
      <c r="AE12">
        <f>'IDT-1'!C12</f>
        <v>0</v>
      </c>
      <c r="AF12" s="24"/>
      <c r="AG12">
        <f t="shared" si="2"/>
        <v>265.64228967455955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</row>
    <row r="13" spans="1:46">
      <c r="A13" t="s">
        <v>55</v>
      </c>
      <c r="D13">
        <f>TWEPL!Q13</f>
        <v>5.9024900000000002</v>
      </c>
      <c r="E13">
        <f>GT_NG!Q13</f>
        <v>8.5960031974420463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573.18540652069464</v>
      </c>
      <c r="P13" s="36">
        <v>32.65</v>
      </c>
      <c r="Q13" s="36">
        <v>9.61</v>
      </c>
      <c r="R13" s="38">
        <v>0</v>
      </c>
      <c r="S13" s="38">
        <v>0</v>
      </c>
      <c r="T13" s="37">
        <f>SUMPRODUCT(LTA!J13:AN13,LTA!J$101:AN$101,LTA!J$104:AN$104)</f>
        <v>41.74</v>
      </c>
      <c r="U13" s="37">
        <f>SUMPRODUCT(LTA!J13:AN13,LTA!J$102:AN$102,LTA!J$104:AN$104)</f>
        <v>58.820000000000007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-169</v>
      </c>
      <c r="AA13" s="75">
        <f>STOA!I13</f>
        <v>0</v>
      </c>
      <c r="AB13" s="75">
        <f>-STOA!O13</f>
        <v>-324.64999999999998</v>
      </c>
      <c r="AC13">
        <f t="shared" si="0"/>
        <v>10.726194663760168</v>
      </c>
      <c r="AD13">
        <f t="shared" si="1"/>
        <v>274.71995448727324</v>
      </c>
      <c r="AE13">
        <f>'IDT-1'!C13</f>
        <v>0</v>
      </c>
      <c r="AF13" s="24"/>
      <c r="AG13">
        <f t="shared" si="2"/>
        <v>274.71995448727324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</row>
    <row r="14" spans="1:46">
      <c r="A14" t="s">
        <v>56</v>
      </c>
      <c r="D14">
        <f>TWEPL!Q14</f>
        <v>5.9024900000000002</v>
      </c>
      <c r="E14">
        <f>GT_NG!Q14</f>
        <v>8.5960031974420463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573.18540652069464</v>
      </c>
      <c r="P14" s="36">
        <v>32.65</v>
      </c>
      <c r="Q14" s="36">
        <v>9.61</v>
      </c>
      <c r="R14" s="38">
        <v>0</v>
      </c>
      <c r="S14" s="38">
        <v>0</v>
      </c>
      <c r="T14" s="37">
        <f>SUMPRODUCT(LTA!J14:AN14,LTA!J$101:AN$101,LTA!J$104:AN$104)</f>
        <v>40.19</v>
      </c>
      <c r="U14" s="37">
        <f>SUMPRODUCT(LTA!J14:AN14,LTA!J$102:AN$102,LTA!J$104:AN$104)</f>
        <v>58.870000000000005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-169</v>
      </c>
      <c r="AA14" s="75">
        <f>STOA!I14</f>
        <v>0</v>
      </c>
      <c r="AB14" s="75">
        <f>-STOA!O14</f>
        <v>-324.64999999999998</v>
      </c>
      <c r="AC14">
        <f t="shared" si="0"/>
        <v>10.713594663760166</v>
      </c>
      <c r="AD14">
        <f t="shared" si="1"/>
        <v>273.23255448727315</v>
      </c>
      <c r="AE14">
        <f>'IDT-1'!C14</f>
        <v>0</v>
      </c>
      <c r="AF14" s="24"/>
      <c r="AG14">
        <f t="shared" si="2"/>
        <v>273.23255448727315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</row>
    <row r="15" spans="1:46">
      <c r="A15" t="s">
        <v>57</v>
      </c>
      <c r="D15">
        <f>TWEPL!Q15</f>
        <v>5.9024900000000002</v>
      </c>
      <c r="E15">
        <f>GT_NG!Q15</f>
        <v>8.5960031974420463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573.21055211573923</v>
      </c>
      <c r="P15" s="36">
        <v>33.42</v>
      </c>
      <c r="Q15" s="36">
        <v>9.33</v>
      </c>
      <c r="R15" s="38">
        <v>0</v>
      </c>
      <c r="S15" s="38">
        <v>0</v>
      </c>
      <c r="T15" s="37">
        <f>SUMPRODUCT(LTA!J15:AN15,LTA!J$101:AN$101,LTA!J$104:AN$104)</f>
        <v>38.67</v>
      </c>
      <c r="U15" s="37">
        <f>SUMPRODUCT(LTA!J15:AN15,LTA!J$102:AN$102,LTA!J$104:AN$104)</f>
        <v>58.930000000000007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-174</v>
      </c>
      <c r="AA15" s="75">
        <f>STOA!I15</f>
        <v>0</v>
      </c>
      <c r="AB15" s="75">
        <f>-STOA!O15</f>
        <v>-324.64999999999998</v>
      </c>
      <c r="AC15">
        <f t="shared" si="0"/>
        <v>10.748013675382985</v>
      </c>
      <c r="AD15">
        <f t="shared" si="1"/>
        <v>267.25328107069487</v>
      </c>
      <c r="AE15">
        <f>'IDT-1'!C15</f>
        <v>0</v>
      </c>
      <c r="AF15" s="24"/>
      <c r="AG15">
        <f t="shared" si="2"/>
        <v>267.25328107069487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</row>
    <row r="16" spans="1:46">
      <c r="A16" t="s">
        <v>58</v>
      </c>
      <c r="D16">
        <f>TWEPL!Q16</f>
        <v>5.9024900000000002</v>
      </c>
      <c r="E16">
        <f>GT_NG!Q16</f>
        <v>8.5960031974420463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573.21055211573923</v>
      </c>
      <c r="P16" s="36">
        <v>33.42</v>
      </c>
      <c r="Q16" s="36">
        <v>9.33</v>
      </c>
      <c r="R16" s="38">
        <v>0</v>
      </c>
      <c r="S16" s="38">
        <v>0</v>
      </c>
      <c r="T16" s="37">
        <f>SUMPRODUCT(LTA!J16:AN16,LTA!J$101:AN$101,LTA!J$104:AN$104)</f>
        <v>37.869999999999997</v>
      </c>
      <c r="U16" s="37">
        <f>SUMPRODUCT(LTA!J16:AN16,LTA!J$102:AN$102,LTA!J$104:AN$104)</f>
        <v>58.96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-174</v>
      </c>
      <c r="AA16" s="75">
        <f>STOA!I16</f>
        <v>0</v>
      </c>
      <c r="AB16" s="75">
        <f>-STOA!O16</f>
        <v>-324.64999999999998</v>
      </c>
      <c r="AC16">
        <f t="shared" si="0"/>
        <v>10.741545675382987</v>
      </c>
      <c r="AD16">
        <f t="shared" si="1"/>
        <v>266.48974907069498</v>
      </c>
      <c r="AE16">
        <f>'IDT-1'!C16</f>
        <v>0</v>
      </c>
      <c r="AF16" s="24"/>
      <c r="AG16">
        <f t="shared" si="2"/>
        <v>266.48974907069498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</row>
    <row r="17" spans="1:46">
      <c r="A17" t="s">
        <v>59</v>
      </c>
      <c r="D17">
        <f>TWEPL!Q17</f>
        <v>5.9024900000000002</v>
      </c>
      <c r="E17">
        <f>GT_NG!Q17</f>
        <v>8.5960031974420463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573.21055211573923</v>
      </c>
      <c r="P17" s="36">
        <v>33.42</v>
      </c>
      <c r="Q17" s="36">
        <v>9.33</v>
      </c>
      <c r="R17" s="38">
        <v>0</v>
      </c>
      <c r="S17" s="38">
        <v>0</v>
      </c>
      <c r="T17" s="37">
        <f>SUMPRODUCT(LTA!J17:AN17,LTA!J$101:AN$101,LTA!J$104:AN$104)</f>
        <v>34.54</v>
      </c>
      <c r="U17" s="37">
        <f>SUMPRODUCT(LTA!J17:AN17,LTA!J$102:AN$102,LTA!J$104:AN$104)</f>
        <v>59.02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-174</v>
      </c>
      <c r="AA17" s="75">
        <f>STOA!I17</f>
        <v>0</v>
      </c>
      <c r="AB17" s="75">
        <f>-STOA!O17</f>
        <v>-324.64999999999998</v>
      </c>
      <c r="AC17">
        <f t="shared" si="0"/>
        <v>10.714077675382986</v>
      </c>
      <c r="AD17">
        <f t="shared" si="1"/>
        <v>263.24721707069489</v>
      </c>
      <c r="AE17">
        <f>'IDT-1'!C17</f>
        <v>0</v>
      </c>
      <c r="AF17" s="24"/>
      <c r="AG17">
        <f t="shared" si="2"/>
        <v>263.24721707069489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</row>
    <row r="18" spans="1:46">
      <c r="A18" t="s">
        <v>60</v>
      </c>
      <c r="D18">
        <f>TWEPL!Q18</f>
        <v>5.9024900000000002</v>
      </c>
      <c r="E18">
        <f>GT_NG!Q18</f>
        <v>8.5960031974420463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573.21055211573923</v>
      </c>
      <c r="P18" s="36">
        <v>33.42</v>
      </c>
      <c r="Q18" s="36">
        <v>9.33</v>
      </c>
      <c r="R18" s="38">
        <v>0</v>
      </c>
      <c r="S18" s="38">
        <v>0</v>
      </c>
      <c r="T18" s="37">
        <f>SUMPRODUCT(LTA!J18:AN18,LTA!J$101:AN$101,LTA!J$104:AN$104)</f>
        <v>33.770000000000003</v>
      </c>
      <c r="U18" s="37">
        <f>SUMPRODUCT(LTA!J18:AN18,LTA!J$102:AN$102,LTA!J$104:AN$104)</f>
        <v>59.070000000000007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-174</v>
      </c>
      <c r="AA18" s="75">
        <f>STOA!I18</f>
        <v>0</v>
      </c>
      <c r="AB18" s="75">
        <f>-STOA!O18</f>
        <v>-324.64999999999998</v>
      </c>
      <c r="AC18">
        <f t="shared" si="0"/>
        <v>10.708029675382988</v>
      </c>
      <c r="AD18">
        <f t="shared" si="1"/>
        <v>262.53326507069499</v>
      </c>
      <c r="AE18">
        <f>'IDT-1'!C18</f>
        <v>0</v>
      </c>
      <c r="AF18" s="24"/>
      <c r="AG18">
        <f t="shared" si="2"/>
        <v>262.53326507069499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</row>
    <row r="19" spans="1:46">
      <c r="A19" t="s">
        <v>61</v>
      </c>
      <c r="D19">
        <f>TWEPL!Q19</f>
        <v>5.9024900000000002</v>
      </c>
      <c r="E19">
        <f>GT_NG!Q19</f>
        <v>8.5960031974420463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573.20171046562177</v>
      </c>
      <c r="P19" s="36">
        <v>33.42</v>
      </c>
      <c r="Q19" s="36">
        <v>9.2799999999999994</v>
      </c>
      <c r="R19" s="38">
        <v>0</v>
      </c>
      <c r="S19" s="38">
        <v>0</v>
      </c>
      <c r="T19" s="37">
        <f>SUMPRODUCT(LTA!J19:AN19,LTA!J$101:AN$101,LTA!J$104:AN$104)</f>
        <v>33.159999999999997</v>
      </c>
      <c r="U19" s="37">
        <f>SUMPRODUCT(LTA!J19:AN19,LTA!J$102:AN$102,LTA!J$104:AN$104)</f>
        <v>56.49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-169</v>
      </c>
      <c r="AA19" s="75">
        <f>STOA!I19</f>
        <v>0</v>
      </c>
      <c r="AB19" s="75">
        <f>-STOA!O19</f>
        <v>-324.64999999999998</v>
      </c>
      <c r="AC19">
        <f t="shared" si="0"/>
        <v>10.638383616897555</v>
      </c>
      <c r="AD19">
        <f t="shared" si="1"/>
        <v>264.35406947906284</v>
      </c>
      <c r="AE19">
        <f>'IDT-1'!C19</f>
        <v>0</v>
      </c>
      <c r="AF19" s="24"/>
      <c r="AG19">
        <f t="shared" si="2"/>
        <v>264.35406947906284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</row>
    <row r="20" spans="1:46">
      <c r="A20" t="s">
        <v>62</v>
      </c>
      <c r="D20">
        <f>TWEPL!Q20</f>
        <v>5.9024900000000002</v>
      </c>
      <c r="E20">
        <f>GT_NG!Q20</f>
        <v>8.5960031974420463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573.20171046562177</v>
      </c>
      <c r="P20" s="36">
        <v>33.42</v>
      </c>
      <c r="Q20" s="36">
        <v>9.2799999999999994</v>
      </c>
      <c r="R20" s="38">
        <v>0</v>
      </c>
      <c r="S20" s="38">
        <v>0</v>
      </c>
      <c r="T20" s="37">
        <f>SUMPRODUCT(LTA!J20:AN20,LTA!J$101:AN$101,LTA!J$104:AN$104)</f>
        <v>33.08</v>
      </c>
      <c r="U20" s="37">
        <f>SUMPRODUCT(LTA!J20:AN20,LTA!J$102:AN$102,LTA!J$104:AN$104)</f>
        <v>56.510000000000005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-164</v>
      </c>
      <c r="AA20" s="75">
        <f>STOA!I20</f>
        <v>0</v>
      </c>
      <c r="AB20" s="75">
        <f>-STOA!O20</f>
        <v>-324.64999999999998</v>
      </c>
      <c r="AC20">
        <f t="shared" si="0"/>
        <v>10.595523828273109</v>
      </c>
      <c r="AD20">
        <f t="shared" si="1"/>
        <v>269.33692926768737</v>
      </c>
      <c r="AE20">
        <f>'IDT-1'!C20</f>
        <v>0</v>
      </c>
      <c r="AF20" s="24"/>
      <c r="AG20">
        <f t="shared" si="2"/>
        <v>269.33692926768737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</row>
    <row r="21" spans="1:46">
      <c r="A21" t="s">
        <v>63</v>
      </c>
      <c r="D21">
        <f>TWEPL!Q21</f>
        <v>5.9024900000000002</v>
      </c>
      <c r="E21">
        <f>GT_NG!Q21</f>
        <v>8.5960031974420463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572.93241445801311</v>
      </c>
      <c r="P21" s="36">
        <v>33.42</v>
      </c>
      <c r="Q21" s="36">
        <v>9.2799999999999994</v>
      </c>
      <c r="R21" s="38">
        <v>0</v>
      </c>
      <c r="S21" s="38">
        <v>0</v>
      </c>
      <c r="T21" s="37">
        <f>SUMPRODUCT(LTA!J21:AN21,LTA!J$101:AN$101,LTA!J$104:AN$104)</f>
        <v>21.45</v>
      </c>
      <c r="U21" s="37">
        <f>SUMPRODUCT(LTA!J21:AN21,LTA!J$102:AN$102,LTA!J$104:AN$104)</f>
        <v>56.63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-159</v>
      </c>
      <c r="AA21" s="75">
        <f>STOA!I21</f>
        <v>0</v>
      </c>
      <c r="AB21" s="75">
        <f>-STOA!O21</f>
        <v>-324.64999999999998</v>
      </c>
      <c r="AC21">
        <f t="shared" si="0"/>
        <v>10.454221953184751</v>
      </c>
      <c r="AD21">
        <f t="shared" si="1"/>
        <v>262.69893513516706</v>
      </c>
      <c r="AE21">
        <f>'IDT-1'!C21</f>
        <v>0</v>
      </c>
      <c r="AF21" s="24"/>
      <c r="AG21">
        <f t="shared" si="2"/>
        <v>262.69893513516706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</row>
    <row r="22" spans="1:46">
      <c r="A22" t="s">
        <v>64</v>
      </c>
      <c r="D22">
        <f>TWEPL!Q22</f>
        <v>5.9024900000000002</v>
      </c>
      <c r="E22">
        <f>GT_NG!Q22</f>
        <v>8.5960031974420463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572.93241445801311</v>
      </c>
      <c r="P22" s="36">
        <v>33.42</v>
      </c>
      <c r="Q22" s="36">
        <v>9.2799999999999994</v>
      </c>
      <c r="R22" s="38">
        <v>0</v>
      </c>
      <c r="S22" s="38">
        <v>0</v>
      </c>
      <c r="T22" s="37">
        <f>SUMPRODUCT(LTA!J22:AN22,LTA!J$101:AN$101,LTA!J$104:AN$104)</f>
        <v>21.55</v>
      </c>
      <c r="U22" s="37">
        <f>SUMPRODUCT(LTA!J22:AN22,LTA!J$102:AN$102,LTA!J$104:AN$104)</f>
        <v>56.67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-139</v>
      </c>
      <c r="AA22" s="75">
        <f>STOA!I22</f>
        <v>0</v>
      </c>
      <c r="AB22" s="75">
        <f>-STOA!O22</f>
        <v>-324.64999999999998</v>
      </c>
      <c r="AC22">
        <f t="shared" si="0"/>
        <v>10.285974798686969</v>
      </c>
      <c r="AD22">
        <f t="shared" si="1"/>
        <v>283.00718228966468</v>
      </c>
      <c r="AE22">
        <f>'IDT-1'!C22</f>
        <v>0</v>
      </c>
      <c r="AF22" s="24"/>
      <c r="AG22">
        <f t="shared" si="2"/>
        <v>283.00718228966468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</row>
    <row r="23" spans="1:46">
      <c r="A23" t="s">
        <v>65</v>
      </c>
      <c r="D23">
        <f>TWEPL!Q23</f>
        <v>5.9024900000000002</v>
      </c>
      <c r="E23">
        <f>GT_NG!Q23</f>
        <v>8.5960031974420463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582.24570132344957</v>
      </c>
      <c r="P23" s="36">
        <v>33.42</v>
      </c>
      <c r="Q23" s="36">
        <v>9.2799999999999994</v>
      </c>
      <c r="R23" s="38">
        <v>0</v>
      </c>
      <c r="S23" s="38">
        <v>0</v>
      </c>
      <c r="T23" s="37">
        <f>SUMPRODUCT(LTA!J23:AN23,LTA!J$101:AN$101,LTA!J$104:AN$104)</f>
        <v>21.82</v>
      </c>
      <c r="U23" s="37">
        <f>SUMPRODUCT(LTA!J23:AN23,LTA!J$102:AN$102,LTA!J$104:AN$104)</f>
        <v>58.85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-154</v>
      </c>
      <c r="AA23" s="75">
        <f>STOA!I23</f>
        <v>0</v>
      </c>
      <c r="AB23" s="75">
        <f>-STOA!O23</f>
        <v>-284.64999999999998</v>
      </c>
      <c r="AC23">
        <f t="shared" si="0"/>
        <v>10.173007465234409</v>
      </c>
      <c r="AD23">
        <f t="shared" si="1"/>
        <v>319.88343648855385</v>
      </c>
      <c r="AE23">
        <f>'IDT-1'!C23</f>
        <v>0</v>
      </c>
      <c r="AF23" s="24"/>
      <c r="AG23">
        <f t="shared" si="2"/>
        <v>319.88343648855385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</row>
    <row r="24" spans="1:46">
      <c r="A24" t="s">
        <v>66</v>
      </c>
      <c r="D24">
        <f>TWEPL!Q24</f>
        <v>5.9024900000000002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589.76587244765813</v>
      </c>
      <c r="P24" s="36">
        <v>33.42</v>
      </c>
      <c r="Q24" s="36">
        <v>9.2799999999999994</v>
      </c>
      <c r="R24" s="38">
        <v>0</v>
      </c>
      <c r="S24" s="38">
        <v>0</v>
      </c>
      <c r="T24" s="37">
        <f>SUMPRODUCT(LTA!J24:AN24,LTA!J$101:AN$101,LTA!J$104:AN$104)</f>
        <v>22.12</v>
      </c>
      <c r="U24" s="37">
        <f>SUMPRODUCT(LTA!J24:AN24,LTA!J$102:AN$102,LTA!J$104:AN$104)</f>
        <v>58.67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-144</v>
      </c>
      <c r="AA24" s="75">
        <f>STOA!I24</f>
        <v>0</v>
      </c>
      <c r="AB24" s="75">
        <f>-STOA!O24</f>
        <v>-284.64999999999998</v>
      </c>
      <c r="AC24">
        <f t="shared" si="0"/>
        <v>10.152473325428872</v>
      </c>
      <c r="AD24">
        <f t="shared" si="1"/>
        <v>337.54414175256784</v>
      </c>
      <c r="AE24">
        <f>'IDT-1'!C24</f>
        <v>0</v>
      </c>
      <c r="AF24" s="24"/>
      <c r="AG24">
        <f t="shared" si="2"/>
        <v>337.54414175256784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</row>
    <row r="25" spans="1:46">
      <c r="A25" t="s">
        <v>67</v>
      </c>
      <c r="D25">
        <f>TWEPL!Q25</f>
        <v>5.9024900000000002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48.592249432896622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602.39918727082886</v>
      </c>
      <c r="P25" s="36">
        <v>57.19</v>
      </c>
      <c r="Q25" s="36">
        <v>9.2799999999999994</v>
      </c>
      <c r="R25" s="38">
        <v>0</v>
      </c>
      <c r="S25" s="38">
        <v>0</v>
      </c>
      <c r="T25" s="37">
        <f>SUMPRODUCT(LTA!J25:AN25,LTA!J$101:AN$101,LTA!J$104:AN$104)</f>
        <v>22.37</v>
      </c>
      <c r="U25" s="37">
        <f>SUMPRODUCT(LTA!J25:AN25,LTA!J$102:AN$102,LTA!J$104:AN$104)</f>
        <v>58.480000000000004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-120</v>
      </c>
      <c r="AA25" s="75">
        <f>STOA!I25</f>
        <v>0</v>
      </c>
      <c r="AB25" s="75">
        <f>-STOA!O25</f>
        <v>-284.64999999999998</v>
      </c>
      <c r="AC25">
        <f t="shared" si="0"/>
        <v>10.255457384546167</v>
      </c>
      <c r="AD25">
        <f t="shared" si="1"/>
        <v>397.90447251662135</v>
      </c>
      <c r="AE25">
        <f>'IDT-1'!C25</f>
        <v>-21.992000000000001</v>
      </c>
      <c r="AF25" s="24"/>
      <c r="AG25">
        <f t="shared" si="2"/>
        <v>375.91247251662134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</row>
    <row r="26" spans="1:46">
      <c r="A26" t="s">
        <v>68</v>
      </c>
      <c r="D26">
        <f>TWEPL!Q26</f>
        <v>5.9024900000000002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48.592249432896622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613.26829772901897</v>
      </c>
      <c r="P26" s="36">
        <v>58.68</v>
      </c>
      <c r="Q26" s="36">
        <v>9.2799999999999994</v>
      </c>
      <c r="R26" s="38">
        <v>0</v>
      </c>
      <c r="S26" s="38">
        <v>0</v>
      </c>
      <c r="T26" s="37">
        <f>SUMPRODUCT(LTA!J26:AN26,LTA!J$101:AN$101,LTA!J$104:AN$104)</f>
        <v>22.61</v>
      </c>
      <c r="U26" s="37">
        <f>SUMPRODUCT(LTA!J26:AN26,LTA!J$102:AN$102,LTA!J$104:AN$104)</f>
        <v>58.34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-60</v>
      </c>
      <c r="AA26" s="75">
        <f>STOA!I26</f>
        <v>0</v>
      </c>
      <c r="AB26" s="75">
        <f>-STOA!O26</f>
        <v>-284.64999999999998</v>
      </c>
      <c r="AC26">
        <f t="shared" si="0"/>
        <v>9.8518444489016197</v>
      </c>
      <c r="AD26">
        <f t="shared" si="1"/>
        <v>470.76719591045605</v>
      </c>
      <c r="AE26">
        <f>'IDT-1'!C26</f>
        <v>-46.146999999999998</v>
      </c>
      <c r="AF26" s="24"/>
      <c r="AG26">
        <f t="shared" si="2"/>
        <v>424.62019591045606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</row>
    <row r="27" spans="1:46">
      <c r="A27" t="s">
        <v>69</v>
      </c>
      <c r="D27">
        <f>TWEPL!Q27</f>
        <v>5.9024900000000002</v>
      </c>
      <c r="E27">
        <f>GT_NG!Q27</f>
        <v>8.5407772304324041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638.69582013192235</v>
      </c>
      <c r="P27" s="36">
        <v>58.68</v>
      </c>
      <c r="Q27" s="36">
        <v>9.6012934518997586</v>
      </c>
      <c r="R27" s="38">
        <v>0</v>
      </c>
      <c r="S27" s="38">
        <v>0</v>
      </c>
      <c r="T27" s="37">
        <f>SUMPRODUCT(LTA!J27:AN27,LTA!J$101:AN$101,LTA!J$104:AN$104)</f>
        <v>21.89</v>
      </c>
      <c r="U27" s="37">
        <f>SUMPRODUCT(LTA!J27:AN27,LTA!J$102:AN$102,LTA!J$104:AN$104)</f>
        <v>56.84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-325</v>
      </c>
      <c r="AC27">
        <f t="shared" si="0"/>
        <v>9.8739123422570625</v>
      </c>
      <c r="AD27">
        <f t="shared" si="1"/>
        <v>512.83871642775671</v>
      </c>
      <c r="AE27">
        <f>'IDT-1'!C27</f>
        <v>0</v>
      </c>
      <c r="AF27" s="24"/>
      <c r="AG27">
        <f t="shared" si="2"/>
        <v>512.83871642775671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</row>
    <row r="28" spans="1:46">
      <c r="A28" t="s">
        <v>70</v>
      </c>
      <c r="D28">
        <f>TWEPL!Q28</f>
        <v>5.9024900000000002</v>
      </c>
      <c r="E28">
        <f>GT_NG!Q28</f>
        <v>8.3136288998357983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665.6265405125755</v>
      </c>
      <c r="P28" s="36">
        <v>67.88</v>
      </c>
      <c r="Q28" s="36">
        <v>9.2799999999999994</v>
      </c>
      <c r="R28" s="38">
        <v>0</v>
      </c>
      <c r="S28" s="38">
        <v>0</v>
      </c>
      <c r="T28" s="37">
        <f>SUMPRODUCT(LTA!J28:AN28,LTA!J$101:AN$101,LTA!J$104:AN$104)</f>
        <v>21.58</v>
      </c>
      <c r="U28" s="37">
        <f>SUMPRODUCT(LTA!J28:AN28,LTA!J$102:AN$102,LTA!J$104:AN$104)</f>
        <v>76.17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</v>
      </c>
      <c r="AA28" s="75">
        <f>STOA!I28</f>
        <v>0</v>
      </c>
      <c r="AB28" s="75">
        <f>-STOA!O28</f>
        <v>-325</v>
      </c>
      <c r="AC28">
        <f t="shared" si="0"/>
        <v>10.349513797931357</v>
      </c>
      <c r="AD28">
        <f t="shared" si="1"/>
        <v>564.96539357023926</v>
      </c>
      <c r="AE28">
        <f>'IDT-1'!C28</f>
        <v>0</v>
      </c>
      <c r="AF28" s="24"/>
      <c r="AG28">
        <f t="shared" si="2"/>
        <v>564.96539357023926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</row>
    <row r="29" spans="1:46">
      <c r="A29" t="s">
        <v>71</v>
      </c>
      <c r="D29">
        <f>TWEPL!Q29</f>
        <v>5.9024900000000002</v>
      </c>
      <c r="E29">
        <f>GT_NG!Q29</f>
        <v>8.3136288998357983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47.562247955759325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704.60237560106862</v>
      </c>
      <c r="P29" s="36">
        <v>67.88</v>
      </c>
      <c r="Q29" s="36">
        <v>22.003248191348</v>
      </c>
      <c r="R29" s="38">
        <v>0.31735537190082647</v>
      </c>
      <c r="S29" s="38">
        <v>0</v>
      </c>
      <c r="T29" s="37">
        <f>SUMPRODUCT(LTA!J29:AN29,LTA!J$101:AN$101,LTA!J$104:AN$104)</f>
        <v>26.89</v>
      </c>
      <c r="U29" s="37">
        <f>SUMPRODUCT(LTA!J29:AN29,LTA!J$102:AN$102,LTA!J$104:AN$104)</f>
        <v>105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-325</v>
      </c>
      <c r="AC29">
        <f t="shared" si="0"/>
        <v>11.056285567156213</v>
      </c>
      <c r="AD29">
        <f t="shared" si="1"/>
        <v>652.41506045275628</v>
      </c>
      <c r="AE29">
        <f>'IDT-1'!C29</f>
        <v>0</v>
      </c>
      <c r="AF29" s="24"/>
      <c r="AG29">
        <f t="shared" si="2"/>
        <v>652.41506045275628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</row>
    <row r="30" spans="1:46">
      <c r="A30" t="s">
        <v>72</v>
      </c>
      <c r="D30">
        <f>TWEPL!Q30</f>
        <v>5.9024900000000002</v>
      </c>
      <c r="E30">
        <f>GT_NG!Q30</f>
        <v>8.3136288998357983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44.997895622895612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756.36795904015435</v>
      </c>
      <c r="P30" s="36">
        <v>67.88</v>
      </c>
      <c r="Q30" s="36">
        <v>22.002539829138765</v>
      </c>
      <c r="R30" s="38">
        <v>1.1426573426573425</v>
      </c>
      <c r="S30" s="38">
        <v>0</v>
      </c>
      <c r="T30" s="37">
        <f>SUMPRODUCT(LTA!J30:AN30,LTA!J$101:AN$101,LTA!J$104:AN$104)</f>
        <v>27.58</v>
      </c>
      <c r="U30" s="37">
        <f>SUMPRODUCT(LTA!J30:AN30,LTA!J$102:AN$102,LTA!J$104:AN$104)</f>
        <v>109.52000000000001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-325</v>
      </c>
      <c r="AC30">
        <f t="shared" si="0"/>
        <v>11.520266494760275</v>
      </c>
      <c r="AD30">
        <f t="shared" si="1"/>
        <v>707.18690423992177</v>
      </c>
      <c r="AE30">
        <f>'IDT-1'!C30</f>
        <v>0</v>
      </c>
      <c r="AF30" s="24"/>
      <c r="AG30">
        <f t="shared" si="2"/>
        <v>707.18690423992177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</row>
    <row r="31" spans="1:46">
      <c r="A31" t="s">
        <v>73</v>
      </c>
      <c r="D31">
        <f>TWEPL!Q31</f>
        <v>5.9024900000000002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44.3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783.83519900316116</v>
      </c>
      <c r="P31" s="36">
        <v>67.88</v>
      </c>
      <c r="Q31" s="36">
        <v>22.002539829138765</v>
      </c>
      <c r="R31" s="38">
        <v>3.7473423104181434</v>
      </c>
      <c r="S31" s="38">
        <v>0</v>
      </c>
      <c r="T31" s="37">
        <f>SUMPRODUCT(LTA!J31:AN31,LTA!J$101:AN$101,LTA!J$104:AN$104)</f>
        <v>27.57</v>
      </c>
      <c r="U31" s="37">
        <f>SUMPRODUCT(LTA!J31:AN31,LTA!J$102:AN$102,LTA!J$104:AN$104)</f>
        <v>109.49000000000001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-325</v>
      </c>
      <c r="AC31">
        <f t="shared" si="0"/>
        <v>11.7666723409464</v>
      </c>
      <c r="AD31">
        <f t="shared" si="1"/>
        <v>736.27452770160767</v>
      </c>
      <c r="AE31">
        <f>'IDT-1'!C31</f>
        <v>0</v>
      </c>
      <c r="AF31" s="24"/>
      <c r="AG31">
        <f t="shared" si="2"/>
        <v>736.27452770160767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</row>
    <row r="32" spans="1:46">
      <c r="A32" t="s">
        <v>74</v>
      </c>
      <c r="D32">
        <f>TWEPL!Q32</f>
        <v>5.9024900000000002</v>
      </c>
      <c r="E32">
        <f>GT_NG!Q32</f>
        <v>8.2068691844553925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44.3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802.46862721285709</v>
      </c>
      <c r="P32" s="36">
        <v>67.88</v>
      </c>
      <c r="Q32" s="36">
        <v>22.002539829138765</v>
      </c>
      <c r="R32" s="38">
        <v>8.24</v>
      </c>
      <c r="S32" s="38">
        <v>0</v>
      </c>
      <c r="T32" s="37">
        <f>SUMPRODUCT(LTA!J32:AN32,LTA!J$101:AN$101,LTA!J$104:AN$104)</f>
        <v>27.299999999999997</v>
      </c>
      <c r="U32" s="37">
        <f>SUMPRODUCT(LTA!J32:AN32,LTA!J$102:AN$102,LTA!J$104:AN$104)</f>
        <v>109.47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-325</v>
      </c>
      <c r="AC32">
        <f t="shared" si="0"/>
        <v>11.957598680891138</v>
      </c>
      <c r="AD32">
        <f t="shared" si="1"/>
        <v>758.81292754556011</v>
      </c>
      <c r="AE32">
        <f>'IDT-1'!C32</f>
        <v>0</v>
      </c>
      <c r="AF32" s="24"/>
      <c r="AG32">
        <f t="shared" si="2"/>
        <v>758.81292754556011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</row>
    <row r="33" spans="1:46">
      <c r="A33" t="s">
        <v>75</v>
      </c>
      <c r="D33">
        <f>TWEPL!Q33</f>
        <v>5.9024900000000002</v>
      </c>
      <c r="E33">
        <f>GT_NG!Q33</f>
        <v>8.2068691844553925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44.3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791.56308874003969</v>
      </c>
      <c r="P33" s="36">
        <v>67.88</v>
      </c>
      <c r="Q33" s="36">
        <v>22.002539829138765</v>
      </c>
      <c r="R33" s="38">
        <v>21.160000000000004</v>
      </c>
      <c r="S33" s="38">
        <v>0</v>
      </c>
      <c r="T33" s="37">
        <f>SUMPRODUCT(LTA!J33:AN33,LTA!J$101:AN$101,LTA!J$104:AN$104)</f>
        <v>37.849999999999994</v>
      </c>
      <c r="U33" s="37">
        <f>SUMPRODUCT(LTA!J33:AN33,LTA!J$102:AN$102,LTA!J$104:AN$104)</f>
        <v>111.69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-325</v>
      </c>
      <c r="AC33">
        <f t="shared" si="0"/>
        <v>12.221816157719472</v>
      </c>
      <c r="AD33">
        <f t="shared" si="1"/>
        <v>790.00317159591441</v>
      </c>
      <c r="AE33">
        <f>'IDT-1'!C33</f>
        <v>0</v>
      </c>
      <c r="AF33" s="24"/>
      <c r="AG33">
        <f t="shared" si="2"/>
        <v>790.00317159591441</v>
      </c>
      <c r="AI33" s="34">
        <f>PXIL!I33</f>
        <v>0</v>
      </c>
      <c r="AJ33" s="34">
        <f>PXIL!O33</f>
        <v>0</v>
      </c>
      <c r="AK33" s="34">
        <f>RTM_IEX!I33</f>
        <v>16.670000000000002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</row>
    <row r="34" spans="1:46">
      <c r="A34" t="s">
        <v>76</v>
      </c>
      <c r="D34">
        <f>TWEPL!Q34</f>
        <v>5.9024900000000002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44.3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771.24882660906553</v>
      </c>
      <c r="P34" s="36">
        <v>67.88</v>
      </c>
      <c r="Q34" s="36">
        <v>22.002539829138765</v>
      </c>
      <c r="R34" s="38">
        <v>26.3</v>
      </c>
      <c r="S34" s="38">
        <v>0</v>
      </c>
      <c r="T34" s="37">
        <f>SUMPRODUCT(LTA!J34:AN34,LTA!J$101:AN$101,LTA!J$104:AN$104)</f>
        <v>45.959999999999994</v>
      </c>
      <c r="U34" s="37">
        <f>SUMPRODUCT(LTA!J34:AN34,LTA!J$102:AN$102,LTA!J$104:AN$104)</f>
        <v>111.52000000000001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-325</v>
      </c>
      <c r="AC34">
        <f t="shared" si="0"/>
        <v>12.18109713742848</v>
      </c>
      <c r="AD34">
        <f t="shared" si="1"/>
        <v>785.19638820061164</v>
      </c>
      <c r="AE34">
        <f>'IDT-1'!C34</f>
        <v>0</v>
      </c>
      <c r="AF34" s="24"/>
      <c r="AG34">
        <f t="shared" si="2"/>
        <v>785.19638820061164</v>
      </c>
      <c r="AI34" s="34">
        <f>PXIL!I34</f>
        <v>0</v>
      </c>
      <c r="AJ34" s="34">
        <f>PXIL!O34</f>
        <v>0</v>
      </c>
      <c r="AK34" s="34">
        <f>RTM_IEX!I34</f>
        <v>18.95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</row>
    <row r="35" spans="1:46">
      <c r="A35" t="s">
        <v>77</v>
      </c>
      <c r="D35">
        <f>TWEPL!Q35</f>
        <v>5.9024900000000002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44.3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746.58942475164713</v>
      </c>
      <c r="P35" s="36">
        <v>67.88</v>
      </c>
      <c r="Q35" s="36">
        <v>22.002539829138765</v>
      </c>
      <c r="R35" s="38">
        <v>26.3</v>
      </c>
      <c r="S35" s="38">
        <v>0</v>
      </c>
      <c r="T35" s="37">
        <f>SUMPRODUCT(LTA!J35:AN35,LTA!J$101:AN$101,LTA!J$104:AN$104)</f>
        <v>47.010000000000005</v>
      </c>
      <c r="U35" s="37">
        <f>SUMPRODUCT(LTA!J35:AN35,LTA!J$102:AN$102,LTA!J$104:AN$104)</f>
        <v>111.15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-275</v>
      </c>
      <c r="AC35">
        <f t="shared" si="0"/>
        <v>11.396932275581714</v>
      </c>
      <c r="AD35">
        <f t="shared" si="1"/>
        <v>793.0511512050399</v>
      </c>
      <c r="AE35">
        <f>'IDT-1'!C35</f>
        <v>0</v>
      </c>
      <c r="AF35" s="24"/>
      <c r="AG35">
        <f t="shared" si="2"/>
        <v>793.0511512050399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</row>
    <row r="36" spans="1:46">
      <c r="A36" t="s">
        <v>78</v>
      </c>
      <c r="D36">
        <f>TWEPL!Q36</f>
        <v>5.9024900000000002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44.3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728.96077098630712</v>
      </c>
      <c r="P36" s="36">
        <v>67.88</v>
      </c>
      <c r="Q36" s="36">
        <v>22.002539829138765</v>
      </c>
      <c r="R36" s="38">
        <v>26.3</v>
      </c>
      <c r="S36" s="38">
        <v>0</v>
      </c>
      <c r="T36" s="37">
        <f>SUMPRODUCT(LTA!J36:AN36,LTA!J$101:AN$101,LTA!J$104:AN$104)</f>
        <v>61.56</v>
      </c>
      <c r="U36" s="37">
        <f>SUMPRODUCT(LTA!J36:AN36,LTA!J$102:AN$102,LTA!J$104:AN$104)</f>
        <v>111.35000000000001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-275</v>
      </c>
      <c r="AC36">
        <f t="shared" si="0"/>
        <v>11.372751583952859</v>
      </c>
      <c r="AD36">
        <f t="shared" si="1"/>
        <v>790.19667813132867</v>
      </c>
      <c r="AE36">
        <f>'IDT-1'!C36</f>
        <v>0</v>
      </c>
      <c r="AF36" s="24"/>
      <c r="AG36">
        <f t="shared" si="2"/>
        <v>790.19667813132867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</row>
    <row r="37" spans="1:46">
      <c r="A37" t="s">
        <v>79</v>
      </c>
      <c r="D37">
        <f>TWEPL!Q37</f>
        <v>5.9024900000000002</v>
      </c>
      <c r="E37">
        <f>GT_NG!Q37</f>
        <v>8.3136288998357983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44.3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729.79412902436934</v>
      </c>
      <c r="P37" s="36">
        <v>67.88</v>
      </c>
      <c r="Q37" s="36">
        <v>22.002539829138765</v>
      </c>
      <c r="R37" s="38">
        <v>26.3</v>
      </c>
      <c r="S37" s="38">
        <v>0</v>
      </c>
      <c r="T37" s="37">
        <f>SUMPRODUCT(LTA!J37:AN37,LTA!J$101:AN$101,LTA!J$104:AN$104)</f>
        <v>88.57</v>
      </c>
      <c r="U37" s="37">
        <f>SUMPRODUCT(LTA!J37:AN37,LTA!J$102:AN$102,LTA!J$104:AN$104)</f>
        <v>111.21000000000001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-275</v>
      </c>
      <c r="AC37">
        <f t="shared" si="0"/>
        <v>11.817238734594808</v>
      </c>
      <c r="AD37">
        <f t="shared" si="1"/>
        <v>792.45554901874914</v>
      </c>
      <c r="AE37">
        <f>'IDT-1'!C37</f>
        <v>0</v>
      </c>
      <c r="AF37" s="24"/>
      <c r="AG37">
        <f t="shared" si="2"/>
        <v>792.45554901874914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-25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</row>
    <row r="38" spans="1:46">
      <c r="A38" t="s">
        <v>80</v>
      </c>
      <c r="D38">
        <f>TWEPL!Q38</f>
        <v>5.9024900000000002</v>
      </c>
      <c r="E38">
        <f>GT_NG!Q38</f>
        <v>8.3136288998357983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44.3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725.27263707279076</v>
      </c>
      <c r="P38" s="36">
        <v>67.88</v>
      </c>
      <c r="Q38" s="36">
        <v>22.002539829138765</v>
      </c>
      <c r="R38" s="38">
        <v>26.3</v>
      </c>
      <c r="S38" s="38">
        <v>0</v>
      </c>
      <c r="T38" s="37">
        <f>SUMPRODUCT(LTA!J38:AN38,LTA!J$101:AN$101,LTA!J$104:AN$104)</f>
        <v>110.34</v>
      </c>
      <c r="U38" s="37">
        <f>SUMPRODUCT(LTA!J38:AN38,LTA!J$102:AN$102,LTA!J$104:AN$104)</f>
        <v>111.31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-275</v>
      </c>
      <c r="AC38">
        <f t="shared" si="0"/>
        <v>12.090033568074883</v>
      </c>
      <c r="AD38">
        <f t="shared" si="1"/>
        <v>794.53126223369031</v>
      </c>
      <c r="AE38">
        <f>'IDT-1'!C38</f>
        <v>0</v>
      </c>
      <c r="AF38" s="24"/>
      <c r="AG38">
        <f t="shared" si="2"/>
        <v>794.53126223369031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-40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</row>
    <row r="39" spans="1:46">
      <c r="A39" t="s">
        <v>81</v>
      </c>
      <c r="D39">
        <f>TWEPL!Q39</f>
        <v>5.9024900000000002</v>
      </c>
      <c r="E39">
        <f>GT_NG!Q39</f>
        <v>8.2454844006568155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44.3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715.74909243247566</v>
      </c>
      <c r="P39" s="36">
        <v>67.88</v>
      </c>
      <c r="Q39" s="36">
        <v>22.002539829138765</v>
      </c>
      <c r="R39" s="38">
        <v>26.3</v>
      </c>
      <c r="S39" s="38">
        <v>0</v>
      </c>
      <c r="T39" s="37">
        <f>SUMPRODUCT(LTA!J39:AN39,LTA!J$101:AN$101,LTA!J$104:AN$104)</f>
        <v>135.49</v>
      </c>
      <c r="U39" s="37">
        <f>SUMPRODUCT(LTA!J39:AN39,LTA!J$102:AN$102,LTA!J$104:AN$104)</f>
        <v>109.85000000000001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-275</v>
      </c>
      <c r="AC39">
        <f t="shared" si="0"/>
        <v>12.208459379303132</v>
      </c>
      <c r="AD39">
        <f t="shared" si="1"/>
        <v>808.51114728296784</v>
      </c>
      <c r="AE39">
        <f>'IDT-1'!C39</f>
        <v>-10</v>
      </c>
      <c r="AF39" s="24"/>
      <c r="AG39">
        <f t="shared" si="2"/>
        <v>798.51114728296784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-40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</row>
    <row r="40" spans="1:46">
      <c r="A40" t="s">
        <v>82</v>
      </c>
      <c r="D40">
        <f>TWEPL!Q40</f>
        <v>5.9024900000000002</v>
      </c>
      <c r="E40">
        <f>GT_NG!Q40</f>
        <v>8.2454844006568155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44.3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715.47979642486689</v>
      </c>
      <c r="P40" s="36">
        <v>67.88</v>
      </c>
      <c r="Q40" s="36">
        <v>22.002539829138765</v>
      </c>
      <c r="R40" s="38">
        <v>26.3</v>
      </c>
      <c r="S40" s="38">
        <v>0</v>
      </c>
      <c r="T40" s="37">
        <f>SUMPRODUCT(LTA!J40:AN40,LTA!J$101:AN$101,LTA!J$104:AN$104)</f>
        <v>153.63</v>
      </c>
      <c r="U40" s="37">
        <f>SUMPRODUCT(LTA!J40:AN40,LTA!J$102:AN$102,LTA!J$104:AN$104)</f>
        <v>109.51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-275</v>
      </c>
      <c r="AC40">
        <f t="shared" si="0"/>
        <v>12.440428870088109</v>
      </c>
      <c r="AD40">
        <f t="shared" si="1"/>
        <v>815.80988178457426</v>
      </c>
      <c r="AE40">
        <f>'IDT-1'!C40</f>
        <v>0</v>
      </c>
      <c r="AF40" s="24"/>
      <c r="AG40">
        <f t="shared" si="2"/>
        <v>815.80988178457426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-50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</row>
    <row r="41" spans="1:46">
      <c r="A41" t="s">
        <v>83</v>
      </c>
      <c r="D41">
        <f>TWEPL!Q41</f>
        <v>5.9024900000000002</v>
      </c>
      <c r="E41">
        <f>GT_NG!Q41</f>
        <v>8.2454844006568155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44.999256873916273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708.7098208784065</v>
      </c>
      <c r="P41" s="36">
        <v>67.88</v>
      </c>
      <c r="Q41" s="36">
        <v>22.002539829138765</v>
      </c>
      <c r="R41" s="38">
        <v>26.3</v>
      </c>
      <c r="S41" s="38">
        <v>0</v>
      </c>
      <c r="T41" s="37">
        <f>SUMPRODUCT(LTA!J41:AN41,LTA!J$101:AN$101,LTA!J$104:AN$104)</f>
        <v>172.19</v>
      </c>
      <c r="U41" s="37">
        <f>SUMPRODUCT(LTA!J41:AN41,LTA!J$102:AN$102,LTA!J$104:AN$104)</f>
        <v>109.17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-275</v>
      </c>
      <c r="AC41">
        <f t="shared" si="0"/>
        <v>12.500127044614295</v>
      </c>
      <c r="AD41">
        <f t="shared" si="1"/>
        <v>832.89946493750415</v>
      </c>
      <c r="AE41">
        <f>'IDT-1'!C41</f>
        <v>0</v>
      </c>
      <c r="AF41" s="24"/>
      <c r="AG41">
        <f t="shared" si="2"/>
        <v>832.89946493750415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-45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</row>
    <row r="42" spans="1:46">
      <c r="A42" t="s">
        <v>84</v>
      </c>
      <c r="D42">
        <f>TWEPL!Q42</f>
        <v>5.9024900000000002</v>
      </c>
      <c r="E42">
        <f>GT_NG!Q42</f>
        <v>8.2454844006568155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44.999256873916273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708.7098208784065</v>
      </c>
      <c r="P42" s="36">
        <v>67.88</v>
      </c>
      <c r="Q42" s="36">
        <v>22.002539829138765</v>
      </c>
      <c r="R42" s="38">
        <v>26.3</v>
      </c>
      <c r="S42" s="38">
        <v>0</v>
      </c>
      <c r="T42" s="37">
        <f>SUMPRODUCT(LTA!J42:AN42,LTA!J$101:AN$101,LTA!J$104:AN$104)</f>
        <v>187.47</v>
      </c>
      <c r="U42" s="37">
        <f>SUMPRODUCT(LTA!J42:AN42,LTA!J$102:AN$102,LTA!J$104:AN$104)</f>
        <v>108.85000000000001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-275</v>
      </c>
      <c r="AC42">
        <f t="shared" si="0"/>
        <v>12.625791044614294</v>
      </c>
      <c r="AD42">
        <f t="shared" si="1"/>
        <v>847.73380093750393</v>
      </c>
      <c r="AE42">
        <f>'IDT-1'!C42</f>
        <v>-5</v>
      </c>
      <c r="AF42" s="24"/>
      <c r="AG42">
        <f t="shared" si="2"/>
        <v>842.73380093750393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-45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</row>
    <row r="43" spans="1:46">
      <c r="A43" t="s">
        <v>85</v>
      </c>
      <c r="D43">
        <f>TWEPL!Q43</f>
        <v>5.9024900000000002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44.999256873916273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661.15918620459604</v>
      </c>
      <c r="P43" s="36">
        <v>67.88</v>
      </c>
      <c r="Q43" s="36">
        <v>22.002539829138765</v>
      </c>
      <c r="R43" s="38">
        <v>26.3</v>
      </c>
      <c r="S43" s="38">
        <v>0</v>
      </c>
      <c r="T43" s="37">
        <f>SUMPRODUCT(LTA!J43:AN43,LTA!J$101:AN$101,LTA!J$104:AN$104)</f>
        <v>210.54000000000002</v>
      </c>
      <c r="U43" s="37">
        <f>SUMPRODUCT(LTA!J43:AN43,LTA!J$102:AN$102,LTA!J$104:AN$104)</f>
        <v>108.35000000000001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-275</v>
      </c>
      <c r="AC43">
        <f t="shared" si="0"/>
        <v>12.20417477023206</v>
      </c>
      <c r="AD43">
        <f t="shared" si="1"/>
        <v>848.17478253807565</v>
      </c>
      <c r="AE43">
        <f>'IDT-1'!C43</f>
        <v>0</v>
      </c>
      <c r="AF43" s="24"/>
      <c r="AG43">
        <f t="shared" si="2"/>
        <v>848.17478253807565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</row>
    <row r="44" spans="1:46">
      <c r="A44" t="s">
        <v>86</v>
      </c>
      <c r="D44">
        <f>TWEPL!Q44</f>
        <v>5.9024900000000002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44.999256873916273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636.39032927785843</v>
      </c>
      <c r="P44" s="36">
        <v>67.88</v>
      </c>
      <c r="Q44" s="36">
        <v>22.002539829138765</v>
      </c>
      <c r="R44" s="38">
        <v>26.3</v>
      </c>
      <c r="S44" s="38">
        <v>0</v>
      </c>
      <c r="T44" s="37">
        <f>SUMPRODUCT(LTA!J44:AN44,LTA!J$101:AN$101,LTA!J$104:AN$104)</f>
        <v>222.55</v>
      </c>
      <c r="U44" s="37">
        <f>SUMPRODUCT(LTA!J44:AN44,LTA!J$102:AN$102,LTA!J$104:AN$104)</f>
        <v>108.24000000000001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-275</v>
      </c>
      <c r="AC44">
        <f t="shared" si="0"/>
        <v>11.926653217549683</v>
      </c>
      <c r="AD44">
        <f t="shared" si="1"/>
        <v>855.58344716402064</v>
      </c>
      <c r="AE44">
        <f>'IDT-1'!C44</f>
        <v>0</v>
      </c>
      <c r="AF44" s="24"/>
      <c r="AG44">
        <f t="shared" si="2"/>
        <v>855.58344716402064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</row>
    <row r="45" spans="1:46">
      <c r="A45" t="s">
        <v>87</v>
      </c>
      <c r="D45">
        <f>TWEPL!Q45</f>
        <v>5.9024900000000002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44.999256873916273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624.86110012086908</v>
      </c>
      <c r="P45" s="36">
        <v>67.88</v>
      </c>
      <c r="Q45" s="36">
        <v>22.002539829138765</v>
      </c>
      <c r="R45" s="38">
        <v>26.3</v>
      </c>
      <c r="S45" s="38">
        <v>0</v>
      </c>
      <c r="T45" s="37">
        <f>SUMPRODUCT(LTA!J45:AN45,LTA!J$101:AN$101,LTA!J$104:AN$104)</f>
        <v>231.7</v>
      </c>
      <c r="U45" s="37">
        <f>SUMPRODUCT(LTA!J45:AN45,LTA!J$102:AN$102,LTA!J$104:AN$104)</f>
        <v>111.58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-275</v>
      </c>
      <c r="AC45">
        <f t="shared" si="0"/>
        <v>11.934723692630971</v>
      </c>
      <c r="AD45">
        <f t="shared" si="1"/>
        <v>856.53614753194984</v>
      </c>
      <c r="AE45">
        <f>'IDT-1'!C45</f>
        <v>0</v>
      </c>
      <c r="AF45" s="24"/>
      <c r="AG45">
        <f t="shared" si="2"/>
        <v>856.53614753194984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</row>
    <row r="46" spans="1:46">
      <c r="A46" t="s">
        <v>88</v>
      </c>
      <c r="D46">
        <f>TWEPL!Q46</f>
        <v>5.9024900000000002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44.999256873916273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622.37254093487411</v>
      </c>
      <c r="P46" s="36">
        <v>67.88</v>
      </c>
      <c r="Q46" s="36">
        <v>22.002539829138765</v>
      </c>
      <c r="R46" s="38">
        <v>26.3</v>
      </c>
      <c r="S46" s="38">
        <v>0</v>
      </c>
      <c r="T46" s="37">
        <f>SUMPRODUCT(LTA!J46:AN46,LTA!J$101:AN$101,LTA!J$104:AN$104)</f>
        <v>239.23</v>
      </c>
      <c r="U46" s="37">
        <f>SUMPRODUCT(LTA!J46:AN46,LTA!J$102:AN$102,LTA!J$104:AN$104)</f>
        <v>111.37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-275</v>
      </c>
      <c r="AC46">
        <f t="shared" si="0"/>
        <v>11.975307795468614</v>
      </c>
      <c r="AD46">
        <f t="shared" si="1"/>
        <v>861.32700424311736</v>
      </c>
      <c r="AE46">
        <f>'IDT-1'!C46</f>
        <v>0</v>
      </c>
      <c r="AF46" s="24"/>
      <c r="AG46">
        <f t="shared" si="2"/>
        <v>861.32700424311736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</row>
    <row r="47" spans="1:46">
      <c r="A47" t="s">
        <v>89</v>
      </c>
      <c r="D47">
        <f>TWEPL!Q47</f>
        <v>5.9024900000000002</v>
      </c>
      <c r="E47">
        <f>GT_NG!Q47</f>
        <v>8.5274180655475611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650.25814958913713</v>
      </c>
      <c r="P47" s="36">
        <v>67.88</v>
      </c>
      <c r="Q47" s="36">
        <v>22.002539829138765</v>
      </c>
      <c r="R47" s="38">
        <v>26.3</v>
      </c>
      <c r="S47" s="38">
        <v>0</v>
      </c>
      <c r="T47" s="37">
        <f>SUMPRODUCT(LTA!J47:AN47,LTA!J$101:AN$101,LTA!J$104:AN$104)</f>
        <v>244.86</v>
      </c>
      <c r="U47" s="37">
        <f>SUMPRODUCT(LTA!J47:AN47,LTA!J$102:AN$102,LTA!J$104:AN$104)</f>
        <v>111.46000000000001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-325</v>
      </c>
      <c r="AC47">
        <f t="shared" si="0"/>
        <v>12.768238856701954</v>
      </c>
      <c r="AD47">
        <f t="shared" si="1"/>
        <v>834.42235862712153</v>
      </c>
      <c r="AE47">
        <f>'IDT-1'!C47</f>
        <v>0</v>
      </c>
      <c r="AF47" s="24"/>
      <c r="AG47">
        <f t="shared" si="2"/>
        <v>834.42235862712153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-10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</row>
    <row r="48" spans="1:46">
      <c r="A48" t="s">
        <v>90</v>
      </c>
      <c r="D48">
        <f>TWEPL!Q48</f>
        <v>5.9024900000000002</v>
      </c>
      <c r="E48">
        <f>GT_NG!Q48</f>
        <v>8.5274180655475611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645.7199581904224</v>
      </c>
      <c r="P48" s="36">
        <v>67.88</v>
      </c>
      <c r="Q48" s="36">
        <v>22.002539829138765</v>
      </c>
      <c r="R48" s="38">
        <v>26.3</v>
      </c>
      <c r="S48" s="38">
        <v>0</v>
      </c>
      <c r="T48" s="37">
        <f>SUMPRODUCT(LTA!J48:AN48,LTA!J$101:AN$101,LTA!J$104:AN$104)</f>
        <v>234.7</v>
      </c>
      <c r="U48" s="37">
        <f>SUMPRODUCT(LTA!J48:AN48,LTA!J$102:AN$102,LTA!J$104:AN$104)</f>
        <v>111.55000000000001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-325</v>
      </c>
      <c r="AC48">
        <f t="shared" si="0"/>
        <v>12.687885837577193</v>
      </c>
      <c r="AD48">
        <f t="shared" si="1"/>
        <v>814.89452024753155</v>
      </c>
      <c r="AE48">
        <f>'IDT-1'!C48</f>
        <v>0</v>
      </c>
      <c r="AF48" s="24"/>
      <c r="AG48">
        <f t="shared" si="2"/>
        <v>814.89452024753155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-15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</row>
    <row r="49" spans="1:46">
      <c r="A49" t="s">
        <v>91</v>
      </c>
      <c r="D49">
        <f>TWEPL!Q49</f>
        <v>5.9024900000000002</v>
      </c>
      <c r="E49">
        <f>GT_NG!Q49</f>
        <v>8.5274180655475611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647.37072613025578</v>
      </c>
      <c r="P49" s="36">
        <v>67.88</v>
      </c>
      <c r="Q49" s="36">
        <v>22.002539829138765</v>
      </c>
      <c r="R49" s="38">
        <v>26.3</v>
      </c>
      <c r="S49" s="38">
        <v>0</v>
      </c>
      <c r="T49" s="37">
        <f>SUMPRODUCT(LTA!J49:AN49,LTA!J$101:AN$101,LTA!J$104:AN$104)</f>
        <v>235.02</v>
      </c>
      <c r="U49" s="37">
        <f>SUMPRODUCT(LTA!J49:AN49,LTA!J$102:AN$102,LTA!J$104:AN$104)</f>
        <v>111.78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-325</v>
      </c>
      <c r="AC49">
        <f t="shared" si="0"/>
        <v>12.791083865520687</v>
      </c>
      <c r="AD49">
        <f t="shared" si="1"/>
        <v>806.99209015942142</v>
      </c>
      <c r="AE49">
        <f>'IDT-1'!C49</f>
        <v>0</v>
      </c>
      <c r="AF49" s="24"/>
      <c r="AG49">
        <f t="shared" si="2"/>
        <v>806.99209015942142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-25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</row>
    <row r="50" spans="1:46">
      <c r="A50" t="s">
        <v>92</v>
      </c>
      <c r="D50">
        <f>TWEPL!Q50</f>
        <v>5.9024900000000002</v>
      </c>
      <c r="E50">
        <f>GT_NG!Q50</f>
        <v>8.5274180655475611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633.2411993805988</v>
      </c>
      <c r="P50" s="36">
        <v>67.88</v>
      </c>
      <c r="Q50" s="36">
        <v>22.002539829138765</v>
      </c>
      <c r="R50" s="38">
        <v>26.3</v>
      </c>
      <c r="S50" s="38">
        <v>0</v>
      </c>
      <c r="T50" s="37">
        <f>SUMPRODUCT(LTA!J50:AN50,LTA!J$101:AN$101,LTA!J$104:AN$104)</f>
        <v>238.23999999999998</v>
      </c>
      <c r="U50" s="37">
        <f>SUMPRODUCT(LTA!J50:AN50,LTA!J$102:AN$102,LTA!J$104:AN$104)</f>
        <v>112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-325</v>
      </c>
      <c r="AC50">
        <f t="shared" si="0"/>
        <v>12.701291840823568</v>
      </c>
      <c r="AD50">
        <f t="shared" si="1"/>
        <v>796.39235543446148</v>
      </c>
      <c r="AE50">
        <f>'IDT-1'!C50</f>
        <v>0</v>
      </c>
      <c r="AF50" s="24"/>
      <c r="AG50">
        <f t="shared" si="2"/>
        <v>796.39235543446148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-25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</row>
    <row r="51" spans="1:46">
      <c r="A51" t="s">
        <v>93</v>
      </c>
      <c r="D51">
        <f>TWEPL!Q51</f>
        <v>5.9024900000000002</v>
      </c>
      <c r="E51">
        <f>GT_NG!Q51</f>
        <v>8.5274180655475611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47.562247955759325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627.50124710018542</v>
      </c>
      <c r="P51" s="36">
        <v>67.88</v>
      </c>
      <c r="Q51" s="36">
        <v>22.002539829138765</v>
      </c>
      <c r="R51" s="38">
        <v>26.3</v>
      </c>
      <c r="S51" s="38">
        <v>0</v>
      </c>
      <c r="T51" s="37">
        <f>SUMPRODUCT(LTA!J51:AN51,LTA!J$101:AN$101,LTA!J$104:AN$104)</f>
        <v>239.28</v>
      </c>
      <c r="U51" s="37">
        <f>SUMPRODUCT(LTA!J51:AN51,LTA!J$102:AN$102,LTA!J$104:AN$104)</f>
        <v>109.35000000000001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-325</v>
      </c>
      <c r="AC51">
        <f t="shared" si="0"/>
        <v>12.534007758623135</v>
      </c>
      <c r="AD51">
        <f t="shared" si="1"/>
        <v>806.77193519200773</v>
      </c>
      <c r="AE51">
        <f>'IDT-1'!C51</f>
        <v>0</v>
      </c>
      <c r="AF51" s="24"/>
      <c r="AG51">
        <f t="shared" si="2"/>
        <v>806.77193519200773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</row>
    <row r="52" spans="1:46">
      <c r="A52" t="s">
        <v>94</v>
      </c>
      <c r="D52">
        <f>TWEPL!Q52</f>
        <v>5.9024900000000002</v>
      </c>
      <c r="E52">
        <f>GT_NG!Q52</f>
        <v>8.5274180655475611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47.562247955759325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605.10579756239224</v>
      </c>
      <c r="P52" s="36">
        <v>67.88</v>
      </c>
      <c r="Q52" s="36">
        <v>22.002539829138765</v>
      </c>
      <c r="R52" s="38">
        <v>26.3</v>
      </c>
      <c r="S52" s="38">
        <v>0</v>
      </c>
      <c r="T52" s="37">
        <f>SUMPRODUCT(LTA!J52:AN52,LTA!J$101:AN$101,LTA!J$104:AN$104)</f>
        <v>239.15</v>
      </c>
      <c r="U52" s="37">
        <f>SUMPRODUCT(LTA!J52:AN52,LTA!J$102:AN$102,LTA!J$104:AN$104)</f>
        <v>109.08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-325</v>
      </c>
      <c r="AC52">
        <f t="shared" si="0"/>
        <v>12.257814405256784</v>
      </c>
      <c r="AD52">
        <f t="shared" si="1"/>
        <v>794.25267900758104</v>
      </c>
      <c r="AE52">
        <f>'IDT-1'!C52</f>
        <v>0</v>
      </c>
      <c r="AF52" s="24"/>
      <c r="AG52">
        <f t="shared" si="2"/>
        <v>794.25267900758104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</row>
    <row r="53" spans="1:46">
      <c r="A53" t="s">
        <v>95</v>
      </c>
      <c r="D53">
        <f>TWEPL!Q53</f>
        <v>5.9024900000000002</v>
      </c>
      <c r="E53">
        <f>GT_NG!Q53</f>
        <v>8.5274180655475611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47.562247955759325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598.55432087205725</v>
      </c>
      <c r="P53" s="36">
        <v>67.88</v>
      </c>
      <c r="Q53" s="36">
        <v>9.2200000000000006</v>
      </c>
      <c r="R53" s="38">
        <v>26.3</v>
      </c>
      <c r="S53" s="38">
        <v>0</v>
      </c>
      <c r="T53" s="37">
        <f>SUMPRODUCT(LTA!J53:AN53,LTA!J$101:AN$101,LTA!J$104:AN$104)</f>
        <v>247.22</v>
      </c>
      <c r="U53" s="37">
        <f>SUMPRODUCT(LTA!J53:AN53,LTA!J$102:AN$102,LTA!J$104:AN$104)</f>
        <v>109.07000000000001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-325</v>
      </c>
      <c r="AC53">
        <f t="shared" si="0"/>
        <v>12.405116666493205</v>
      </c>
      <c r="AD53">
        <f t="shared" si="1"/>
        <v>811.64136022687092</v>
      </c>
      <c r="AE53">
        <f>'IDT-1'!C53</f>
        <v>0</v>
      </c>
      <c r="AF53" s="24"/>
      <c r="AG53">
        <f t="shared" si="2"/>
        <v>811.64136022687092</v>
      </c>
      <c r="AI53" s="34">
        <f>PXIL!I53</f>
        <v>0</v>
      </c>
      <c r="AJ53" s="34">
        <f>PXIL!O53</f>
        <v>0</v>
      </c>
      <c r="AK53" s="34">
        <f>RTM_IEX!I53</f>
        <v>28.81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</row>
    <row r="54" spans="1:46">
      <c r="A54" t="s">
        <v>96</v>
      </c>
      <c r="D54">
        <f>TWEPL!Q54</f>
        <v>5.9024900000000002</v>
      </c>
      <c r="E54">
        <f>GT_NG!Q54</f>
        <v>8.5274180655475611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47.562247955759325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594.15694263674391</v>
      </c>
      <c r="P54" s="36">
        <v>67.88</v>
      </c>
      <c r="Q54" s="36">
        <v>9.2200000000000006</v>
      </c>
      <c r="R54" s="38">
        <v>26.3</v>
      </c>
      <c r="S54" s="38">
        <v>0</v>
      </c>
      <c r="T54" s="37">
        <f>SUMPRODUCT(LTA!J54:AN54,LTA!J$101:AN$101,LTA!J$104:AN$104)</f>
        <v>247.22</v>
      </c>
      <c r="U54" s="37">
        <f>SUMPRODUCT(LTA!J54:AN54,LTA!J$102:AN$102,LTA!J$104:AN$104)</f>
        <v>102.62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-325</v>
      </c>
      <c r="AC54">
        <f t="shared" si="0"/>
        <v>12.217230689316576</v>
      </c>
      <c r="AD54">
        <f t="shared" si="1"/>
        <v>789.46186796873428</v>
      </c>
      <c r="AE54">
        <f>'IDT-1'!C54</f>
        <v>0</v>
      </c>
      <c r="AF54" s="24"/>
      <c r="AG54">
        <f t="shared" si="2"/>
        <v>789.46186796873428</v>
      </c>
      <c r="AI54" s="34">
        <f>PXIL!I54</f>
        <v>0</v>
      </c>
      <c r="AJ54" s="34">
        <f>PXIL!O54</f>
        <v>0</v>
      </c>
      <c r="AK54" s="34">
        <f>RTM_IEX!I54</f>
        <v>17.29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</row>
    <row r="55" spans="1:46">
      <c r="A55" t="s">
        <v>97</v>
      </c>
      <c r="D55">
        <f>TWEPL!Q55</f>
        <v>5.9024900000000002</v>
      </c>
      <c r="E55">
        <f>GT_NG!Q55</f>
        <v>8.5274180655475611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47.562247955759325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598.65260575071102</v>
      </c>
      <c r="P55" s="36">
        <v>67.88</v>
      </c>
      <c r="Q55" s="36">
        <v>10.31</v>
      </c>
      <c r="R55" s="38">
        <v>26.3</v>
      </c>
      <c r="S55" s="38">
        <v>0</v>
      </c>
      <c r="T55" s="37">
        <f>SUMPRODUCT(LTA!J55:AN55,LTA!J$101:AN$101,LTA!J$104:AN$104)</f>
        <v>246.20000000000002</v>
      </c>
      <c r="U55" s="37">
        <f>SUMPRODUCT(LTA!J55:AN55,LTA!J$102:AN$102,LTA!J$104:AN$104)</f>
        <v>83.16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-325</v>
      </c>
      <c r="AC55">
        <f t="shared" si="0"/>
        <v>11.946882259473895</v>
      </c>
      <c r="AD55">
        <f t="shared" si="1"/>
        <v>757.547879512544</v>
      </c>
      <c r="AE55">
        <f>'IDT-1'!C55</f>
        <v>0</v>
      </c>
      <c r="AF55" s="24"/>
      <c r="AG55">
        <f t="shared" si="2"/>
        <v>757.547879512544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</row>
    <row r="56" spans="1:46">
      <c r="A56" t="s">
        <v>98</v>
      </c>
      <c r="D56">
        <f>TWEPL!Q56</f>
        <v>5.9024900000000002</v>
      </c>
      <c r="E56">
        <f>GT_NG!Q56</f>
        <v>8.5274180655475611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47.562247955759325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598.29182878329448</v>
      </c>
      <c r="P56" s="36">
        <v>67.88</v>
      </c>
      <c r="Q56" s="36">
        <v>10.31</v>
      </c>
      <c r="R56" s="38">
        <v>26.3</v>
      </c>
      <c r="S56" s="38">
        <v>0</v>
      </c>
      <c r="T56" s="37">
        <f>SUMPRODUCT(LTA!J56:AN56,LTA!J$101:AN$101,LTA!J$104:AN$104)</f>
        <v>243.77</v>
      </c>
      <c r="U56" s="37">
        <f>SUMPRODUCT(LTA!J56:AN56,LTA!J$102:AN$102,LTA!J$104:AN$104)</f>
        <v>92.38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-20</v>
      </c>
      <c r="AA56" s="75">
        <f>STOA!I56</f>
        <v>0</v>
      </c>
      <c r="AB56" s="75">
        <f>-STOA!O56</f>
        <v>-325</v>
      </c>
      <c r="AC56">
        <f t="shared" si="0"/>
        <v>12.170310887445378</v>
      </c>
      <c r="AD56">
        <f t="shared" si="1"/>
        <v>743.75367391715599</v>
      </c>
      <c r="AE56">
        <f>'IDT-1'!C56</f>
        <v>0</v>
      </c>
      <c r="AF56" s="24"/>
      <c r="AG56">
        <f t="shared" si="2"/>
        <v>743.75367391715599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</row>
    <row r="57" spans="1:46">
      <c r="A57" t="s">
        <v>99</v>
      </c>
      <c r="D57">
        <f>TWEPL!Q57</f>
        <v>5.9024900000000002</v>
      </c>
      <c r="E57">
        <f>GT_NG!Q57</f>
        <v>8.5274180655475611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47.562247955759325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577.40838279274965</v>
      </c>
      <c r="P57" s="36">
        <v>67.88</v>
      </c>
      <c r="Q57" s="36">
        <v>10.561404628890662</v>
      </c>
      <c r="R57" s="38">
        <v>26.3</v>
      </c>
      <c r="S57" s="38">
        <v>0</v>
      </c>
      <c r="T57" s="37">
        <f>SUMPRODUCT(LTA!J57:AN57,LTA!J$101:AN$101,LTA!J$104:AN$104)</f>
        <v>242.74</v>
      </c>
      <c r="U57" s="37">
        <f>SUMPRODUCT(LTA!J57:AN57,LTA!J$102:AN$102,LTA!J$104:AN$104)</f>
        <v>108.43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-25</v>
      </c>
      <c r="AA57" s="75">
        <f>STOA!I57</f>
        <v>0</v>
      </c>
      <c r="AB57" s="75">
        <f>-STOA!O57</f>
        <v>-325</v>
      </c>
      <c r="AC57">
        <f t="shared" si="0"/>
        <v>12.250237105880819</v>
      </c>
      <c r="AD57">
        <f t="shared" si="1"/>
        <v>723.0617063370662</v>
      </c>
      <c r="AE57">
        <f>'IDT-1'!C57</f>
        <v>0</v>
      </c>
      <c r="AF57" s="24"/>
      <c r="AG57">
        <f t="shared" si="2"/>
        <v>723.0617063370662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-10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</row>
    <row r="58" spans="1:46">
      <c r="A58" t="s">
        <v>100</v>
      </c>
      <c r="D58">
        <f>TWEPL!Q58</f>
        <v>5.9024900000000002</v>
      </c>
      <c r="E58">
        <f>GT_NG!Q58</f>
        <v>8.5274180655475611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47.562247955759325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578.7687701745914</v>
      </c>
      <c r="P58" s="36">
        <v>67.88</v>
      </c>
      <c r="Q58" s="36">
        <v>10.561404628890662</v>
      </c>
      <c r="R58" s="38">
        <v>26.3</v>
      </c>
      <c r="S58" s="38">
        <v>0</v>
      </c>
      <c r="T58" s="37">
        <f>SUMPRODUCT(LTA!J58:AN58,LTA!J$101:AN$101,LTA!J$104:AN$104)</f>
        <v>239.72</v>
      </c>
      <c r="U58" s="37">
        <f>SUMPRODUCT(LTA!J58:AN58,LTA!J$102:AN$102,LTA!J$104:AN$104)</f>
        <v>108.43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-25</v>
      </c>
      <c r="AA58" s="75">
        <f>STOA!I58</f>
        <v>0</v>
      </c>
      <c r="AB58" s="75">
        <f>-STOA!O58</f>
        <v>-325</v>
      </c>
      <c r="AC58">
        <f t="shared" si="0"/>
        <v>12.1515847826394</v>
      </c>
      <c r="AD58">
        <f t="shared" si="1"/>
        <v>731.50074604214944</v>
      </c>
      <c r="AE58">
        <f>'IDT-1'!C58</f>
        <v>0</v>
      </c>
      <c r="AF58" s="24"/>
      <c r="AG58">
        <f t="shared" si="2"/>
        <v>731.50074604214944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</row>
    <row r="59" spans="1:46">
      <c r="A59" t="s">
        <v>101</v>
      </c>
      <c r="D59">
        <f>TWEPL!Q59</f>
        <v>5.9024900000000002</v>
      </c>
      <c r="E59">
        <f>GT_NG!Q59</f>
        <v>8.5274180655475611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594.41846064808055</v>
      </c>
      <c r="P59" s="36">
        <v>67.88</v>
      </c>
      <c r="Q59" s="36">
        <v>10.561404628890662</v>
      </c>
      <c r="R59" s="38">
        <v>26.3</v>
      </c>
      <c r="S59" s="38">
        <v>0</v>
      </c>
      <c r="T59" s="37">
        <f>SUMPRODUCT(LTA!J59:AN59,LTA!J$101:AN$101,LTA!J$104:AN$104)</f>
        <v>234.35999999999999</v>
      </c>
      <c r="U59" s="37">
        <f>SUMPRODUCT(LTA!J59:AN59,LTA!J$102:AN$102,LTA!J$104:AN$104)</f>
        <v>108.43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-35</v>
      </c>
      <c r="AA59" s="75">
        <f>STOA!I59</f>
        <v>0</v>
      </c>
      <c r="AB59" s="75">
        <f>-STOA!O59</f>
        <v>-325</v>
      </c>
      <c r="AC59">
        <f t="shared" si="0"/>
        <v>12.322729759865599</v>
      </c>
      <c r="AD59">
        <f t="shared" si="1"/>
        <v>731.61929153841231</v>
      </c>
      <c r="AE59">
        <f>'IDT-1'!C59</f>
        <v>0</v>
      </c>
      <c r="AF59" s="24"/>
      <c r="AG59">
        <f t="shared" si="2"/>
        <v>731.61929153841231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</row>
    <row r="60" spans="1:46">
      <c r="A60" t="s">
        <v>102</v>
      </c>
      <c r="D60">
        <f>TWEPL!Q60</f>
        <v>5.9024900000000002</v>
      </c>
      <c r="E60">
        <f>GT_NG!Q60</f>
        <v>8.5274180655475611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594.41846064808055</v>
      </c>
      <c r="P60" s="36">
        <v>67.88</v>
      </c>
      <c r="Q60" s="36">
        <v>10.561404628890662</v>
      </c>
      <c r="R60" s="38">
        <v>26.3</v>
      </c>
      <c r="S60" s="38">
        <v>0</v>
      </c>
      <c r="T60" s="37">
        <f>SUMPRODUCT(LTA!J60:AN60,LTA!J$101:AN$101,LTA!J$104:AN$104)</f>
        <v>225.41</v>
      </c>
      <c r="U60" s="37">
        <f>SUMPRODUCT(LTA!J60:AN60,LTA!J$102:AN$102,LTA!J$104:AN$104)</f>
        <v>108.43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-30</v>
      </c>
      <c r="AA60" s="75">
        <f>STOA!I60</f>
        <v>0</v>
      </c>
      <c r="AB60" s="75">
        <f>-STOA!O60</f>
        <v>-325</v>
      </c>
      <c r="AC60">
        <f t="shared" si="0"/>
        <v>12.205193971241153</v>
      </c>
      <c r="AD60">
        <f t="shared" si="1"/>
        <v>727.7868273270368</v>
      </c>
      <c r="AE60">
        <f>'IDT-1'!C60</f>
        <v>0</v>
      </c>
      <c r="AF60" s="24"/>
      <c r="AG60">
        <f t="shared" si="2"/>
        <v>727.7868273270368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</row>
    <row r="61" spans="1:46">
      <c r="A61" t="s">
        <v>103</v>
      </c>
      <c r="D61">
        <f>TWEPL!Q61</f>
        <v>5.9024900000000002</v>
      </c>
      <c r="E61">
        <f>GT_NG!Q61</f>
        <v>8.5274180655475611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583.41119797368231</v>
      </c>
      <c r="P61" s="36">
        <v>67.88</v>
      </c>
      <c r="Q61" s="36">
        <v>10.561404628890662</v>
      </c>
      <c r="R61" s="38">
        <v>26.3</v>
      </c>
      <c r="S61" s="38">
        <v>0</v>
      </c>
      <c r="T61" s="37">
        <f>SUMPRODUCT(LTA!J61:AN61,LTA!J$101:AN$101,LTA!J$104:AN$104)</f>
        <v>214.7</v>
      </c>
      <c r="U61" s="37">
        <f>SUMPRODUCT(LTA!J61:AN61,LTA!J$102:AN$102,LTA!J$104:AN$104)</f>
        <v>108.43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-10</v>
      </c>
      <c r="AA61" s="75">
        <f>STOA!I61</f>
        <v>0</v>
      </c>
      <c r="AB61" s="75">
        <f>-STOA!O61</f>
        <v>-325</v>
      </c>
      <c r="AC61">
        <f t="shared" si="0"/>
        <v>11.921115072077539</v>
      </c>
      <c r="AD61">
        <f t="shared" si="1"/>
        <v>718.35364355180218</v>
      </c>
      <c r="AE61">
        <f>'IDT-1'!C61</f>
        <v>0</v>
      </c>
      <c r="AF61" s="24"/>
      <c r="AG61">
        <f t="shared" si="2"/>
        <v>718.35364355180218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-8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</row>
    <row r="62" spans="1:46">
      <c r="A62" t="s">
        <v>104</v>
      </c>
      <c r="D62">
        <f>TWEPL!Q62</f>
        <v>5.9024900000000002</v>
      </c>
      <c r="E62">
        <f>GT_NG!Q62</f>
        <v>8.5274180655475611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582.05063267445098</v>
      </c>
      <c r="P62" s="36">
        <v>67.88</v>
      </c>
      <c r="Q62" s="36">
        <v>10.561404628890662</v>
      </c>
      <c r="R62" s="38">
        <v>26.3</v>
      </c>
      <c r="S62" s="38">
        <v>0</v>
      </c>
      <c r="T62" s="37">
        <f>SUMPRODUCT(LTA!J62:AN62,LTA!J$101:AN$101,LTA!J$104:AN$104)</f>
        <v>205.51</v>
      </c>
      <c r="U62" s="37">
        <f>SUMPRODUCT(LTA!J62:AN62,LTA!J$102:AN$102,LTA!J$104:AN$104)</f>
        <v>108.43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-325</v>
      </c>
      <c r="AC62">
        <f t="shared" si="0"/>
        <v>11.781663377214661</v>
      </c>
      <c r="AD62">
        <f t="shared" si="1"/>
        <v>713.94252994743385</v>
      </c>
      <c r="AE62">
        <f>'IDT-1'!C62</f>
        <v>0</v>
      </c>
      <c r="AF62" s="24"/>
      <c r="AG62">
        <f t="shared" si="2"/>
        <v>713.94252994743385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-12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</row>
    <row r="63" spans="1:46">
      <c r="A63" t="s">
        <v>105</v>
      </c>
      <c r="D63">
        <f>TWEPL!Q63</f>
        <v>5.9024900000000002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48.592249432896622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577.74005872482473</v>
      </c>
      <c r="P63" s="36">
        <v>67.88</v>
      </c>
      <c r="Q63" s="36">
        <v>22.002539829138765</v>
      </c>
      <c r="R63" s="38">
        <v>26.3</v>
      </c>
      <c r="S63" s="38">
        <v>0</v>
      </c>
      <c r="T63" s="37">
        <f>SUMPRODUCT(LTA!J63:AN63,LTA!J$101:AN$101,LTA!J$104:AN$104)</f>
        <v>179.94</v>
      </c>
      <c r="U63" s="37">
        <f>SUMPRODUCT(LTA!J63:AN63,LTA!J$102:AN$102,LTA!J$104:AN$104)</f>
        <v>108.43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-325</v>
      </c>
      <c r="AC63">
        <f t="shared" si="0"/>
        <v>11.53140196864409</v>
      </c>
      <c r="AD63">
        <f t="shared" si="1"/>
        <v>708.50142041887284</v>
      </c>
      <c r="AE63">
        <f>'IDT-1'!C63</f>
        <v>0</v>
      </c>
      <c r="AF63" s="24"/>
      <c r="AG63">
        <f t="shared" si="2"/>
        <v>708.50142041887284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</row>
    <row r="64" spans="1:46">
      <c r="A64" t="s">
        <v>106</v>
      </c>
      <c r="D64">
        <f>TWEPL!Q64</f>
        <v>5.9024900000000002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48.592249432896622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585.27981933901549</v>
      </c>
      <c r="P64" s="36">
        <v>67.88</v>
      </c>
      <c r="Q64" s="36">
        <v>22.002539829138765</v>
      </c>
      <c r="R64" s="38">
        <v>26.3</v>
      </c>
      <c r="S64" s="38">
        <v>0</v>
      </c>
      <c r="T64" s="37">
        <f>SUMPRODUCT(LTA!J64:AN64,LTA!J$101:AN$101,LTA!J$104:AN$104)</f>
        <v>166.26</v>
      </c>
      <c r="U64" s="37">
        <f>SUMPRODUCT(LTA!J64:AN64,LTA!J$102:AN$102,LTA!J$104:AN$104)</f>
        <v>108.43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-325</v>
      </c>
      <c r="AC64">
        <f t="shared" si="0"/>
        <v>11.479823957803291</v>
      </c>
      <c r="AD64">
        <f t="shared" si="1"/>
        <v>702.41275904390432</v>
      </c>
      <c r="AE64">
        <f>'IDT-1'!C64</f>
        <v>0</v>
      </c>
      <c r="AF64" s="24"/>
      <c r="AG64">
        <f t="shared" si="2"/>
        <v>702.41275904390432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</row>
    <row r="65" spans="1:46">
      <c r="A65" t="s">
        <v>107</v>
      </c>
      <c r="D65">
        <f>TWEPL!Q65</f>
        <v>5.9024900000000002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48.592249432896622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584.11668236490095</v>
      </c>
      <c r="P65" s="36">
        <v>67.88</v>
      </c>
      <c r="Q65" s="36">
        <v>22.002539829138765</v>
      </c>
      <c r="R65" s="38">
        <v>26.3</v>
      </c>
      <c r="S65" s="38">
        <v>0</v>
      </c>
      <c r="T65" s="37">
        <f>SUMPRODUCT(LTA!J65:AN65,LTA!J$101:AN$101,LTA!J$104:AN$104)</f>
        <v>146.15</v>
      </c>
      <c r="U65" s="37">
        <f>SUMPRODUCT(LTA!J65:AN65,LTA!J$102:AN$102,LTA!J$104:AN$104)</f>
        <v>108.43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-325</v>
      </c>
      <c r="AC65">
        <f t="shared" si="0"/>
        <v>11.301129607220727</v>
      </c>
      <c r="AD65">
        <f t="shared" si="1"/>
        <v>681.31831642037241</v>
      </c>
      <c r="AE65">
        <f>'IDT-1'!C65</f>
        <v>0</v>
      </c>
      <c r="AF65" s="24"/>
      <c r="AG65">
        <f t="shared" si="2"/>
        <v>681.31831642037241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</row>
    <row r="66" spans="1:46">
      <c r="A66" t="s">
        <v>108</v>
      </c>
      <c r="D66">
        <f>TWEPL!Q66</f>
        <v>5.9024900000000002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48.592249432896622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600.05501593680731</v>
      </c>
      <c r="P66" s="36">
        <v>67.88</v>
      </c>
      <c r="Q66" s="36">
        <v>22.002539829138765</v>
      </c>
      <c r="R66" s="38">
        <v>26.3</v>
      </c>
      <c r="S66" s="38">
        <v>0</v>
      </c>
      <c r="T66" s="37">
        <f>SUMPRODUCT(LTA!J66:AN66,LTA!J$101:AN$101,LTA!J$104:AN$104)</f>
        <v>129.42000000000002</v>
      </c>
      <c r="U66" s="37">
        <f>SUMPRODUCT(LTA!J66:AN66,LTA!J$102:AN$102,LTA!J$104:AN$104)</f>
        <v>108.43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</v>
      </c>
      <c r="AA66" s="75">
        <f>STOA!I66</f>
        <v>0</v>
      </c>
      <c r="AB66" s="75">
        <f>-STOA!O66</f>
        <v>-325</v>
      </c>
      <c r="AC66">
        <f t="shared" si="0"/>
        <v>11.353777713298966</v>
      </c>
      <c r="AD66">
        <f t="shared" si="1"/>
        <v>673.47400188620054</v>
      </c>
      <c r="AE66">
        <f>'IDT-1'!C66</f>
        <v>0</v>
      </c>
      <c r="AF66" s="24"/>
      <c r="AG66">
        <f t="shared" si="2"/>
        <v>673.47400188620054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</row>
    <row r="67" spans="1:46">
      <c r="A67" t="s">
        <v>109</v>
      </c>
      <c r="D67">
        <f>TWEPL!Q67</f>
        <v>5.9024900000000002</v>
      </c>
      <c r="E67">
        <f>GT_NG!Q67</f>
        <v>8.5274180655475611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47.562247955759325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605.34593366268507</v>
      </c>
      <c r="P67" s="36">
        <v>67.88</v>
      </c>
      <c r="Q67" s="36">
        <v>22.002539829138765</v>
      </c>
      <c r="R67" s="38">
        <v>22.61</v>
      </c>
      <c r="S67" s="38">
        <v>0</v>
      </c>
      <c r="T67" s="37">
        <f>SUMPRODUCT(LTA!J67:AN67,LTA!J$101:AN$101,LTA!J$104:AN$104)</f>
        <v>119.22</v>
      </c>
      <c r="U67" s="37">
        <f>SUMPRODUCT(LTA!J67:AN67,LTA!J$102:AN$102,LTA!J$104:AN$104)</f>
        <v>115.82000000000001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-7</v>
      </c>
      <c r="AA67" s="75">
        <f>STOA!I67</f>
        <v>0</v>
      </c>
      <c r="AB67" s="75">
        <f>-STOA!O67</f>
        <v>-325</v>
      </c>
      <c r="AC67">
        <f t="shared" si="0"/>
        <v>11.53465365257347</v>
      </c>
      <c r="AD67">
        <f t="shared" si="1"/>
        <v>694.82597586055726</v>
      </c>
      <c r="AE67">
        <f>'IDT-1'!C67</f>
        <v>0</v>
      </c>
      <c r="AF67" s="24"/>
      <c r="AG67">
        <f t="shared" si="2"/>
        <v>694.82597586055726</v>
      </c>
      <c r="AI67" s="34">
        <f>PXIL!I67</f>
        <v>0</v>
      </c>
      <c r="AJ67" s="34">
        <f>PXIL!O67</f>
        <v>0</v>
      </c>
      <c r="AK67" s="34">
        <f>RTM_IEX!I67</f>
        <v>23.49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</row>
    <row r="68" spans="1:46">
      <c r="A68" t="s">
        <v>110</v>
      </c>
      <c r="D68">
        <f>TWEPL!Q68</f>
        <v>5.9024900000000002</v>
      </c>
      <c r="E68">
        <f>GT_NG!Q68</f>
        <v>8.5274180655475611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688.51772791701694</v>
      </c>
      <c r="P68" s="36">
        <v>67.88</v>
      </c>
      <c r="Q68" s="36">
        <v>22.002539829138765</v>
      </c>
      <c r="R68" s="38">
        <v>13.49</v>
      </c>
      <c r="S68" s="38">
        <v>0</v>
      </c>
      <c r="T68" s="37">
        <f>SUMPRODUCT(LTA!J68:AN68,LTA!J$101:AN$101,LTA!J$104:AN$104)</f>
        <v>101.6</v>
      </c>
      <c r="U68" s="37">
        <f>SUMPRODUCT(LTA!J68:AN68,LTA!J$102:AN$102,LTA!J$104:AN$104)</f>
        <v>116.38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-65</v>
      </c>
      <c r="AA68" s="75">
        <f>STOA!I68</f>
        <v>0</v>
      </c>
      <c r="AB68" s="75">
        <f>-STOA!O68</f>
        <v>-325</v>
      </c>
      <c r="AC68">
        <f t="shared" ref="AC68:AC98" si="3">SUMIF(B68:AB68,"&gt;0")*$AC$2-SUMIF(B68:AB68,"&lt;0")*($AC$2/(1-$AC$2))+SUMIF(AI68:AR68,"&gt;0")*$AC$2-SUMIF(AI68:AR68,"&lt;0")*($AC$2/(1-$AC$2))</f>
        <v>12.489320989525044</v>
      </c>
      <c r="AD68">
        <f t="shared" ref="AD68:AD98" si="4">SUM(B68:AB68,AI68:AT68)-AC68</f>
        <v>691.03085482217841</v>
      </c>
      <c r="AE68">
        <f>'IDT-1'!C68</f>
        <v>0</v>
      </c>
      <c r="AF68" s="24"/>
      <c r="AG68">
        <f t="shared" ref="AG68:AG98" si="5">SUM(AD68:AF68)</f>
        <v>691.03085482217841</v>
      </c>
      <c r="AI68" s="34">
        <f>PXIL!I68</f>
        <v>0</v>
      </c>
      <c r="AJ68" s="34">
        <f>PXIL!O68</f>
        <v>0</v>
      </c>
      <c r="AK68" s="34">
        <f>RTM_IEX!I68</f>
        <v>24.22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</row>
    <row r="69" spans="1:46">
      <c r="A69" t="s">
        <v>111</v>
      </c>
      <c r="D69">
        <f>TWEPL!Q69</f>
        <v>5.9024900000000002</v>
      </c>
      <c r="E69">
        <f>GT_NG!Q69</f>
        <v>8.5274180655475611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54.14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705.96368151697811</v>
      </c>
      <c r="P69" s="36">
        <v>67.88</v>
      </c>
      <c r="Q69" s="36">
        <v>22.002539829138765</v>
      </c>
      <c r="R69" s="38">
        <v>4.3426560587515306</v>
      </c>
      <c r="S69" s="38">
        <v>0</v>
      </c>
      <c r="T69" s="37">
        <f>SUMPRODUCT(LTA!J69:AN69,LTA!J$101:AN$101,LTA!J$104:AN$104)</f>
        <v>86.01</v>
      </c>
      <c r="U69" s="37">
        <f>SUMPRODUCT(LTA!J69:AN69,LTA!J$102:AN$102,LTA!J$104:AN$104)</f>
        <v>116.82000000000001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-35</v>
      </c>
      <c r="AA69" s="75">
        <f>STOA!I69</f>
        <v>0</v>
      </c>
      <c r="AB69" s="75">
        <f>-STOA!O69</f>
        <v>-325</v>
      </c>
      <c r="AC69">
        <f t="shared" si="3"/>
        <v>12.050962578911559</v>
      </c>
      <c r="AD69">
        <f t="shared" si="4"/>
        <v>699.53782289150445</v>
      </c>
      <c r="AE69">
        <f>'IDT-1'!C69</f>
        <v>0</v>
      </c>
      <c r="AF69" s="24"/>
      <c r="AG69">
        <f t="shared" si="5"/>
        <v>699.53782289150445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</row>
    <row r="70" spans="1:46">
      <c r="A70" t="s">
        <v>112</v>
      </c>
      <c r="D70">
        <f>TWEPL!Q70</f>
        <v>5.9024900000000002</v>
      </c>
      <c r="E70">
        <f>GT_NG!Q70</f>
        <v>8.5274180655475611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54.14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711.73903616712153</v>
      </c>
      <c r="P70" s="36">
        <v>67.88</v>
      </c>
      <c r="Q70" s="36">
        <v>22.002539829138765</v>
      </c>
      <c r="R70" s="38">
        <v>0.71734317343173437</v>
      </c>
      <c r="S70" s="38">
        <v>0</v>
      </c>
      <c r="T70" s="37">
        <f>SUMPRODUCT(LTA!J70:AN70,LTA!J$101:AN$101,LTA!J$104:AN$104)</f>
        <v>71.989999999999995</v>
      </c>
      <c r="U70" s="37">
        <f>SUMPRODUCT(LTA!J70:AN70,LTA!J$102:AN$102,LTA!J$104:AN$104)</f>
        <v>117.17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-325</v>
      </c>
      <c r="AC70">
        <f t="shared" si="3"/>
        <v>11.742415986613848</v>
      </c>
      <c r="AD70">
        <f t="shared" si="4"/>
        <v>713.32641124862562</v>
      </c>
      <c r="AE70">
        <f>'IDT-1'!C70</f>
        <v>0</v>
      </c>
      <c r="AF70" s="24"/>
      <c r="AG70">
        <f t="shared" si="5"/>
        <v>713.32641124862562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-10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</row>
    <row r="71" spans="1:46">
      <c r="A71" t="s">
        <v>113</v>
      </c>
      <c r="D71">
        <f>TWEPL!Q71</f>
        <v>5.9024900000000002</v>
      </c>
      <c r="E71">
        <f>GT_NG!Q71</f>
        <v>8.2454844006568155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717.44509709088072</v>
      </c>
      <c r="P71" s="36">
        <v>67.88</v>
      </c>
      <c r="Q71" s="36">
        <v>22.002539829138765</v>
      </c>
      <c r="R71" s="38">
        <v>0</v>
      </c>
      <c r="S71" s="38">
        <v>0</v>
      </c>
      <c r="T71" s="37">
        <f>SUMPRODUCT(LTA!J71:AN71,LTA!J$101:AN$101,LTA!J$104:AN$104)</f>
        <v>59.61</v>
      </c>
      <c r="U71" s="37">
        <f>SUMPRODUCT(LTA!J71:AN71,LTA!J$102:AN$102,LTA!J$104:AN$104)</f>
        <v>116.97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-325</v>
      </c>
      <c r="AC71">
        <f t="shared" si="3"/>
        <v>11.591569395682626</v>
      </c>
      <c r="AD71">
        <f t="shared" si="4"/>
        <v>715.60404192499368</v>
      </c>
      <c r="AE71">
        <f>'IDT-1'!C71</f>
        <v>0</v>
      </c>
      <c r="AF71" s="24"/>
      <c r="AG71">
        <f t="shared" si="5"/>
        <v>715.60404192499368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0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</row>
    <row r="72" spans="1:46">
      <c r="A72" t="s">
        <v>114</v>
      </c>
      <c r="D72">
        <f>TWEPL!Q72</f>
        <v>5.9024900000000002</v>
      </c>
      <c r="E72">
        <f>GT_NG!Q72</f>
        <v>8.2454844006568155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726.36404933617041</v>
      </c>
      <c r="P72" s="36">
        <v>67.88</v>
      </c>
      <c r="Q72" s="36">
        <v>22.002539829138765</v>
      </c>
      <c r="R72" s="38">
        <v>0</v>
      </c>
      <c r="S72" s="38">
        <v>0</v>
      </c>
      <c r="T72" s="37">
        <f>SUMPRODUCT(LTA!J72:AN72,LTA!J$101:AN$101,LTA!J$104:AN$104)</f>
        <v>45.510000000000005</v>
      </c>
      <c r="U72" s="37">
        <f>SUMPRODUCT(LTA!J72:AN72,LTA!J$102:AN$102,LTA!J$104:AN$104)</f>
        <v>117.02000000000001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-325</v>
      </c>
      <c r="AC72">
        <f t="shared" si="3"/>
        <v>11.54846859454306</v>
      </c>
      <c r="AD72">
        <f t="shared" si="4"/>
        <v>710.51609497142294</v>
      </c>
      <c r="AE72">
        <f>'IDT-1'!C72</f>
        <v>20</v>
      </c>
      <c r="AF72" s="24"/>
      <c r="AG72">
        <f t="shared" si="5"/>
        <v>730.51609497142294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</row>
    <row r="73" spans="1:46">
      <c r="A73" t="s">
        <v>115</v>
      </c>
      <c r="D73">
        <f>TWEPL!Q73</f>
        <v>5.9024900000000002</v>
      </c>
      <c r="E73">
        <f>GT_NG!Q73</f>
        <v>8.2454844006568155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745.0462058831373</v>
      </c>
      <c r="P73" s="36">
        <v>67.88</v>
      </c>
      <c r="Q73" s="36">
        <v>22.002539829138765</v>
      </c>
      <c r="R73" s="38">
        <v>0</v>
      </c>
      <c r="S73" s="38">
        <v>0</v>
      </c>
      <c r="T73" s="37">
        <f>SUMPRODUCT(LTA!J73:AN73,LTA!J$101:AN$101,LTA!J$104:AN$104)</f>
        <v>47.010000000000005</v>
      </c>
      <c r="U73" s="37">
        <f>SUMPRODUCT(LTA!J73:AN73,LTA!J$102:AN$102,LTA!J$104:AN$104)</f>
        <v>122.31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-325</v>
      </c>
      <c r="AC73">
        <f t="shared" si="3"/>
        <v>11.778226709537583</v>
      </c>
      <c r="AD73">
        <f t="shared" si="4"/>
        <v>737.63849340339539</v>
      </c>
      <c r="AE73">
        <f>'IDT-1'!C73</f>
        <v>24.349</v>
      </c>
      <c r="AF73" s="24"/>
      <c r="AG73">
        <f t="shared" si="5"/>
        <v>761.98749340339543</v>
      </c>
      <c r="AI73" s="34">
        <f>PXIL!I73</f>
        <v>0</v>
      </c>
      <c r="AJ73" s="34">
        <f>PXIL!O73</f>
        <v>0</v>
      </c>
      <c r="AK73" s="34">
        <f>RTM_IEX!I73</f>
        <v>1.88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</row>
    <row r="74" spans="1:46">
      <c r="A74" t="s">
        <v>116</v>
      </c>
      <c r="D74">
        <f>TWEPL!Q74</f>
        <v>5.9024900000000002</v>
      </c>
      <c r="E74">
        <f>GT_NG!Q74</f>
        <v>8.2454844006568155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768.34655558997747</v>
      </c>
      <c r="P74" s="36">
        <v>67.88</v>
      </c>
      <c r="Q74" s="36">
        <v>22.002539829138765</v>
      </c>
      <c r="R74" s="38">
        <v>0</v>
      </c>
      <c r="S74" s="38">
        <v>0</v>
      </c>
      <c r="T74" s="37">
        <f>SUMPRODUCT(LTA!J74:AN74,LTA!J$101:AN$101,LTA!J$104:AN$104)</f>
        <v>43.49</v>
      </c>
      <c r="U74" s="37">
        <f>SUMPRODUCT(LTA!J74:AN74,LTA!J$102:AN$102,LTA!J$104:AN$104)</f>
        <v>122.23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-325</v>
      </c>
      <c r="AC74">
        <f t="shared" si="3"/>
        <v>11.951101647075042</v>
      </c>
      <c r="AD74">
        <f t="shared" si="4"/>
        <v>758.04596817269805</v>
      </c>
      <c r="AE74">
        <f>'IDT-1'!C74</f>
        <v>25</v>
      </c>
      <c r="AF74" s="24"/>
      <c r="AG74">
        <f t="shared" si="5"/>
        <v>783.04596817269805</v>
      </c>
      <c r="AI74" s="34">
        <f>PXIL!I74</f>
        <v>0</v>
      </c>
      <c r="AJ74" s="34">
        <f>PXIL!O74</f>
        <v>0</v>
      </c>
      <c r="AK74" s="34">
        <f>RTM_IEX!I74</f>
        <v>2.76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</row>
    <row r="75" spans="1:46">
      <c r="A75" t="s">
        <v>117</v>
      </c>
      <c r="D75">
        <f>TWEPL!Q75</f>
        <v>5.9024900000000002</v>
      </c>
      <c r="E75">
        <f>GT_NG!Q75</f>
        <v>8.3136288998357983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54.14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779.29902114189406</v>
      </c>
      <c r="P75" s="36">
        <v>67.88</v>
      </c>
      <c r="Q75" s="36">
        <v>22.002539829138765</v>
      </c>
      <c r="R75" s="38">
        <v>0</v>
      </c>
      <c r="S75" s="38">
        <v>0</v>
      </c>
      <c r="T75" s="37">
        <f>SUMPRODUCT(LTA!J75:AN75,LTA!J$101:AN$101,LTA!J$104:AN$104)</f>
        <v>31.84</v>
      </c>
      <c r="U75" s="37">
        <f>SUMPRODUCT(LTA!J75:AN75,LTA!J$102:AN$102,LTA!J$104:AN$104)</f>
        <v>122.2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-325</v>
      </c>
      <c r="AC75">
        <f t="shared" si="3"/>
        <v>11.997558771504242</v>
      </c>
      <c r="AD75">
        <f t="shared" si="4"/>
        <v>763.53012109936446</v>
      </c>
      <c r="AE75">
        <f>'IDT-1'!C75</f>
        <v>20</v>
      </c>
      <c r="AF75" s="24"/>
      <c r="AG75">
        <f t="shared" si="5"/>
        <v>783.53012109936446</v>
      </c>
      <c r="AI75" s="34">
        <f>PXIL!I75</f>
        <v>0</v>
      </c>
      <c r="AJ75" s="34">
        <f>PXIL!O75</f>
        <v>0</v>
      </c>
      <c r="AK75" s="34">
        <f>RTM_IEX!I75</f>
        <v>8.9499999999999993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</row>
    <row r="76" spans="1:46">
      <c r="A76" t="s">
        <v>118</v>
      </c>
      <c r="D76">
        <f>TWEPL!Q76</f>
        <v>5.9024900000000002</v>
      </c>
      <c r="E76">
        <f>GT_NG!Q76</f>
        <v>8.3136288998357983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54.14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794.39435649062796</v>
      </c>
      <c r="P76" s="36">
        <v>67.88</v>
      </c>
      <c r="Q76" s="36">
        <v>22.002539829138765</v>
      </c>
      <c r="R76" s="38">
        <v>0</v>
      </c>
      <c r="S76" s="38">
        <v>0</v>
      </c>
      <c r="T76" s="37">
        <f>SUMPRODUCT(LTA!J76:AN76,LTA!J$101:AN$101,LTA!J$104:AN$104)</f>
        <v>30.82</v>
      </c>
      <c r="U76" s="37">
        <f>SUMPRODUCT(LTA!J76:AN76,LTA!J$102:AN$102,LTA!J$104:AN$104)</f>
        <v>121.53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-325</v>
      </c>
      <c r="AC76">
        <f t="shared" si="3"/>
        <v>12.150567588433608</v>
      </c>
      <c r="AD76">
        <f t="shared" si="4"/>
        <v>781.59244763116885</v>
      </c>
      <c r="AE76">
        <f>'IDT-1'!C76</f>
        <v>0</v>
      </c>
      <c r="AF76" s="24"/>
      <c r="AG76">
        <f t="shared" si="5"/>
        <v>781.59244763116885</v>
      </c>
      <c r="AI76" s="34">
        <f>PXIL!I76</f>
        <v>0</v>
      </c>
      <c r="AJ76" s="34">
        <f>PXIL!O76</f>
        <v>0</v>
      </c>
      <c r="AK76" s="34">
        <f>RTM_IEX!I76</f>
        <v>13.76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</row>
    <row r="77" spans="1:46">
      <c r="A77" t="s">
        <v>119</v>
      </c>
      <c r="D77">
        <f>TWEPL!Q77</f>
        <v>5.9024900000000002</v>
      </c>
      <c r="E77">
        <f>GT_NG!Q77</f>
        <v>8.3136288998357983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54.14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802.20394502903378</v>
      </c>
      <c r="P77" s="36">
        <v>67.88</v>
      </c>
      <c r="Q77" s="36">
        <v>22.002539829138765</v>
      </c>
      <c r="R77" s="38">
        <v>0</v>
      </c>
      <c r="S77" s="38">
        <v>0</v>
      </c>
      <c r="T77" s="37">
        <f>SUMPRODUCT(LTA!J77:AN77,LTA!J$101:AN$101,LTA!J$104:AN$104)</f>
        <v>22.32</v>
      </c>
      <c r="U77" s="37">
        <f>SUMPRODUCT(LTA!J77:AN77,LTA!J$102:AN$102,LTA!J$104:AN$104)</f>
        <v>115.87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-325</v>
      </c>
      <c r="AC77">
        <f t="shared" si="3"/>
        <v>11.981640132156215</v>
      </c>
      <c r="AD77">
        <f t="shared" si="4"/>
        <v>761.65096362585211</v>
      </c>
      <c r="AE77">
        <f>'IDT-1'!C77</f>
        <v>0</v>
      </c>
      <c r="AF77" s="24"/>
      <c r="AG77">
        <f t="shared" si="5"/>
        <v>761.65096362585211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</row>
    <row r="78" spans="1:46">
      <c r="A78" t="s">
        <v>120</v>
      </c>
      <c r="D78">
        <f>TWEPL!Q78</f>
        <v>5.9024900000000002</v>
      </c>
      <c r="E78">
        <f>GT_NG!Q78</f>
        <v>8.3136288998357983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54.14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800.30962521847403</v>
      </c>
      <c r="P78" s="36">
        <v>67.88</v>
      </c>
      <c r="Q78" s="36">
        <v>22.002539829138765</v>
      </c>
      <c r="R78" s="38">
        <v>0</v>
      </c>
      <c r="S78" s="38">
        <v>0</v>
      </c>
      <c r="T78" s="37">
        <f>SUMPRODUCT(LTA!J78:AN78,LTA!J$101:AN$101,LTA!J$104:AN$104)</f>
        <v>22.58</v>
      </c>
      <c r="U78" s="37">
        <f>SUMPRODUCT(LTA!J78:AN78,LTA!J$102:AN$102,LTA!J$104:AN$104)</f>
        <v>115.66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-325</v>
      </c>
      <c r="AC78">
        <f t="shared" si="3"/>
        <v>11.966147845747514</v>
      </c>
      <c r="AD78">
        <f t="shared" si="4"/>
        <v>759.82213610170118</v>
      </c>
      <c r="AE78">
        <f>'IDT-1'!C78</f>
        <v>0</v>
      </c>
      <c r="AF78" s="24"/>
      <c r="AG78">
        <f t="shared" si="5"/>
        <v>759.82213610170118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</row>
    <row r="79" spans="1:46">
      <c r="A79" t="s">
        <v>121</v>
      </c>
      <c r="D79">
        <f>TWEPL!Q79</f>
        <v>5.9024900000000002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54.14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789.37944209350189</v>
      </c>
      <c r="P79" s="36">
        <v>67.88</v>
      </c>
      <c r="Q79" s="36">
        <v>22.002539829138765</v>
      </c>
      <c r="R79" s="38">
        <v>0</v>
      </c>
      <c r="S79" s="38">
        <v>0</v>
      </c>
      <c r="T79" s="37">
        <f>SUMPRODUCT(LTA!J79:AN79,LTA!J$101:AN$101,LTA!J$104:AN$104)</f>
        <v>22.87</v>
      </c>
      <c r="U79" s="37">
        <f>SUMPRODUCT(LTA!J79:AN79,LTA!J$102:AN$102,LTA!J$104:AN$104)</f>
        <v>115.25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-325</v>
      </c>
      <c r="AC79">
        <f t="shared" si="3"/>
        <v>12.002765617470976</v>
      </c>
      <c r="AD79">
        <f t="shared" si="4"/>
        <v>734.01770950261164</v>
      </c>
      <c r="AE79">
        <f>'IDT-1'!C79</f>
        <v>0</v>
      </c>
      <c r="AF79" s="24"/>
      <c r="AG79">
        <f t="shared" si="5"/>
        <v>734.01770950261164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-15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</row>
    <row r="80" spans="1:46">
      <c r="A80" t="s">
        <v>122</v>
      </c>
      <c r="D80">
        <f>TWEPL!Q80</f>
        <v>5.9024900000000002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54.14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754.18686396158682</v>
      </c>
      <c r="P80" s="36">
        <v>67.88</v>
      </c>
      <c r="Q80" s="36">
        <v>22.002539829138765</v>
      </c>
      <c r="R80" s="38">
        <v>0</v>
      </c>
      <c r="S80" s="38">
        <v>0</v>
      </c>
      <c r="T80" s="37">
        <f>SUMPRODUCT(LTA!J80:AN80,LTA!J$101:AN$101,LTA!J$104:AN$104)</f>
        <v>23.36</v>
      </c>
      <c r="U80" s="37">
        <f>SUMPRODUCT(LTA!J80:AN80,LTA!J$102:AN$102,LTA!J$104:AN$104)</f>
        <v>115.14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-325</v>
      </c>
      <c r="AC80">
        <f t="shared" si="3"/>
        <v>11.583272595289554</v>
      </c>
      <c r="AD80">
        <f t="shared" si="4"/>
        <v>714.6246243928781</v>
      </c>
      <c r="AE80">
        <f>'IDT-1'!C80</f>
        <v>0</v>
      </c>
      <c r="AF80" s="24"/>
      <c r="AG80">
        <f t="shared" si="5"/>
        <v>714.6246243928781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0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</row>
    <row r="81" spans="1:46">
      <c r="A81" t="s">
        <v>123</v>
      </c>
      <c r="D81">
        <f>TWEPL!Q81</f>
        <v>5.9024900000000002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54.9991277456189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729.76257537310073</v>
      </c>
      <c r="P81" s="36">
        <v>67.88</v>
      </c>
      <c r="Q81" s="36">
        <v>22.002539829138765</v>
      </c>
      <c r="R81" s="38">
        <v>0</v>
      </c>
      <c r="S81" s="38">
        <v>0</v>
      </c>
      <c r="T81" s="37">
        <f>SUMPRODUCT(LTA!J81:AN81,LTA!J$101:AN$101,LTA!J$104:AN$104)</f>
        <v>23.63</v>
      </c>
      <c r="U81" s="37">
        <f>SUMPRODUCT(LTA!J81:AN81,LTA!J$102:AN$102,LTA!J$104:AN$104)</f>
        <v>114.99000000000001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-325</v>
      </c>
      <c r="AC81">
        <f t="shared" si="3"/>
        <v>11.466973244209472</v>
      </c>
      <c r="AD81">
        <f t="shared" si="4"/>
        <v>700.89576290109108</v>
      </c>
      <c r="AE81">
        <f>'IDT-1'!C81</f>
        <v>0</v>
      </c>
      <c r="AF81" s="24"/>
      <c r="AG81">
        <f t="shared" si="5"/>
        <v>700.89576290109108</v>
      </c>
      <c r="AI81" s="34">
        <f>PXIL!I81</f>
        <v>0</v>
      </c>
      <c r="AJ81" s="34">
        <f>PXIL!O81</f>
        <v>0</v>
      </c>
      <c r="AK81" s="34">
        <f>RTM_IEX!I81</f>
        <v>9.6</v>
      </c>
      <c r="AL81" s="34">
        <f>RTM_IEX!O81</f>
        <v>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</row>
    <row r="82" spans="1:46">
      <c r="A82" t="s">
        <v>124</v>
      </c>
      <c r="D82">
        <f>TWEPL!Q82</f>
        <v>5.9024900000000002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54.9991277456189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710.7914239553661</v>
      </c>
      <c r="P82" s="36">
        <v>67.88</v>
      </c>
      <c r="Q82" s="36">
        <v>22.002539829138765</v>
      </c>
      <c r="R82" s="38">
        <v>0</v>
      </c>
      <c r="S82" s="38">
        <v>0</v>
      </c>
      <c r="T82" s="37">
        <f>SUMPRODUCT(LTA!J82:AN82,LTA!J$101:AN$101,LTA!J$104:AN$104)</f>
        <v>24.01</v>
      </c>
      <c r="U82" s="37">
        <f>SUMPRODUCT(LTA!J82:AN82,LTA!J$102:AN$102,LTA!J$104:AN$104)</f>
        <v>114.86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-325</v>
      </c>
      <c r="AC82">
        <f t="shared" si="3"/>
        <v>11.309715572300499</v>
      </c>
      <c r="AD82">
        <f t="shared" si="4"/>
        <v>682.33186915526528</v>
      </c>
      <c r="AE82">
        <f>'IDT-1'!C82</f>
        <v>0</v>
      </c>
      <c r="AF82" s="24"/>
      <c r="AG82">
        <f t="shared" si="5"/>
        <v>682.33186915526528</v>
      </c>
      <c r="AI82" s="34">
        <f>PXIL!I82</f>
        <v>0</v>
      </c>
      <c r="AJ82" s="34">
        <f>PXIL!O82</f>
        <v>0</v>
      </c>
      <c r="AK82" s="34">
        <f>RTM_IEX!I82</f>
        <v>9.6</v>
      </c>
      <c r="AL82" s="34">
        <f>RTM_IEX!O82</f>
        <v>0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</row>
    <row r="83" spans="1:46">
      <c r="A83" t="s">
        <v>125</v>
      </c>
      <c r="D83">
        <f>TWEPL!Q83</f>
        <v>5.9024900000000002</v>
      </c>
      <c r="E83">
        <f>GT_NG!Q83</f>
        <v>8.3136288998357983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709.05881433536604</v>
      </c>
      <c r="P83" s="36">
        <v>67.88</v>
      </c>
      <c r="Q83" s="36">
        <v>22.002539829138765</v>
      </c>
      <c r="R83" s="38">
        <v>0</v>
      </c>
      <c r="S83" s="38">
        <v>0</v>
      </c>
      <c r="T83" s="37">
        <f>SUMPRODUCT(LTA!J83:AN83,LTA!J$101:AN$101,LTA!J$104:AN$104)</f>
        <v>25.63</v>
      </c>
      <c r="U83" s="37">
        <f>SUMPRODUCT(LTA!J83:AN83,LTA!J$102:AN$102,LTA!J$104:AN$104)</f>
        <v>114.7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-225</v>
      </c>
      <c r="AC83">
        <f t="shared" si="3"/>
        <v>10.546728416338283</v>
      </c>
      <c r="AD83">
        <f t="shared" si="4"/>
        <v>752.94074464800235</v>
      </c>
      <c r="AE83">
        <f>'IDT-1'!C83</f>
        <v>-90</v>
      </c>
      <c r="AF83" s="24"/>
      <c r="AG83">
        <f t="shared" si="5"/>
        <v>662.94074464800235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</row>
    <row r="84" spans="1:46">
      <c r="A84" t="s">
        <v>126</v>
      </c>
      <c r="D84">
        <f>TWEPL!Q84</f>
        <v>5.9024900000000002</v>
      </c>
      <c r="E84">
        <f>GT_NG!Q84</f>
        <v>8.3136288998357983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55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703.39895614176521</v>
      </c>
      <c r="P84" s="36">
        <v>67.88</v>
      </c>
      <c r="Q84" s="36">
        <v>22.002539829138765</v>
      </c>
      <c r="R84" s="38">
        <v>0</v>
      </c>
      <c r="S84" s="38">
        <v>0</v>
      </c>
      <c r="T84" s="37">
        <f>SUMPRODUCT(LTA!J84:AN84,LTA!J$101:AN$101,LTA!J$104:AN$104)</f>
        <v>26.84</v>
      </c>
      <c r="U84" s="37">
        <f>SUMPRODUCT(LTA!J84:AN84,LTA!J$102:AN$102,LTA!J$104:AN$104)</f>
        <v>114.65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-70</v>
      </c>
      <c r="AA84" s="75">
        <f>STOA!I84</f>
        <v>0</v>
      </c>
      <c r="AB84" s="75">
        <f>-STOA!O84</f>
        <v>-225</v>
      </c>
      <c r="AC84">
        <f t="shared" si="3"/>
        <v>11.10191064825427</v>
      </c>
      <c r="AD84">
        <f t="shared" si="4"/>
        <v>677.88570422248551</v>
      </c>
      <c r="AE84">
        <f>'IDT-1'!C84</f>
        <v>-34</v>
      </c>
      <c r="AF84" s="24"/>
      <c r="AG84">
        <f t="shared" si="5"/>
        <v>643.88570422248551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</row>
    <row r="85" spans="1:46">
      <c r="A85" t="s">
        <v>127</v>
      </c>
      <c r="D85">
        <f>TWEPL!Q85</f>
        <v>5.9024900000000002</v>
      </c>
      <c r="E85">
        <f>GT_NG!Q85</f>
        <v>8.3136288998357983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684.8357765650594</v>
      </c>
      <c r="P85" s="36">
        <v>67.88</v>
      </c>
      <c r="Q85" s="36">
        <v>22.002539829138765</v>
      </c>
      <c r="R85" s="38">
        <v>0</v>
      </c>
      <c r="S85" s="38">
        <v>0</v>
      </c>
      <c r="T85" s="37">
        <f>SUMPRODUCT(LTA!J85:AN85,LTA!J$101:AN$101,LTA!J$104:AN$104)</f>
        <v>27.59</v>
      </c>
      <c r="U85" s="37">
        <f>SUMPRODUCT(LTA!J85:AN85,LTA!J$102:AN$102,LTA!J$104:AN$104)</f>
        <v>114.51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-95</v>
      </c>
      <c r="AA85" s="75">
        <f>STOA!I85</f>
        <v>0</v>
      </c>
      <c r="AB85" s="75">
        <f>-STOA!O85</f>
        <v>-225</v>
      </c>
      <c r="AC85">
        <f t="shared" si="3"/>
        <v>10.909459728434387</v>
      </c>
      <c r="AD85">
        <f t="shared" si="4"/>
        <v>645.12497556559958</v>
      </c>
      <c r="AE85">
        <f>'IDT-1'!C85</f>
        <v>-27</v>
      </c>
      <c r="AF85" s="24"/>
      <c r="AG85">
        <f t="shared" si="5"/>
        <v>618.12497556559958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</row>
    <row r="86" spans="1:46">
      <c r="A86" t="s">
        <v>128</v>
      </c>
      <c r="D86">
        <f>TWEPL!Q86</f>
        <v>5.9024900000000002</v>
      </c>
      <c r="E86">
        <f>GT_NG!Q86</f>
        <v>8.3136288998357983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46.737916648094505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609.12794471683583</v>
      </c>
      <c r="P86" s="36">
        <v>67.88</v>
      </c>
      <c r="Q86" s="36">
        <v>22.003248191348</v>
      </c>
      <c r="R86" s="38">
        <v>0</v>
      </c>
      <c r="S86" s="38">
        <v>0</v>
      </c>
      <c r="T86" s="37">
        <f>SUMPRODUCT(LTA!J86:AN86,LTA!J$101:AN$101,LTA!J$104:AN$104)</f>
        <v>29.8</v>
      </c>
      <c r="U86" s="37">
        <f>SUMPRODUCT(LTA!J86:AN86,LTA!J$102:AN$102,LTA!J$104:AN$104)</f>
        <v>114.28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-21</v>
      </c>
      <c r="AA86" s="75">
        <f>STOA!I86</f>
        <v>0</v>
      </c>
      <c r="AB86" s="75">
        <f>-STOA!O86</f>
        <v>-225</v>
      </c>
      <c r="AC86">
        <f t="shared" si="3"/>
        <v>9.6778847193540685</v>
      </c>
      <c r="AD86">
        <f t="shared" si="4"/>
        <v>648.36734373675995</v>
      </c>
      <c r="AE86">
        <f>'IDT-1'!C86</f>
        <v>-47</v>
      </c>
      <c r="AF86" s="24"/>
      <c r="AG86">
        <f t="shared" si="5"/>
        <v>601.36734373675995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</row>
    <row r="87" spans="1:46">
      <c r="A87" t="s">
        <v>129</v>
      </c>
      <c r="D87">
        <f>TWEPL!Q87</f>
        <v>5.9024900000000002</v>
      </c>
      <c r="E87">
        <f>GT_NG!Q87</f>
        <v>8.3136288998357983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47.559999999999988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599.73929328155702</v>
      </c>
      <c r="P87" s="36">
        <v>67.88</v>
      </c>
      <c r="Q87" s="36">
        <v>10.561875999289395</v>
      </c>
      <c r="R87" s="38">
        <v>0</v>
      </c>
      <c r="S87" s="38">
        <v>0</v>
      </c>
      <c r="T87" s="37">
        <f>SUMPRODUCT(LTA!J87:AN87,LTA!J$101:AN$101,LTA!J$104:AN$104)</f>
        <v>26.39</v>
      </c>
      <c r="U87" s="37">
        <f>SUMPRODUCT(LTA!J87:AN87,LTA!J$102:AN$102,LTA!J$104:AN$104)</f>
        <v>113.95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-62</v>
      </c>
      <c r="AA87" s="75">
        <f>STOA!I87</f>
        <v>0</v>
      </c>
      <c r="AB87" s="75">
        <f>-STOA!O87</f>
        <v>-225</v>
      </c>
      <c r="AC87">
        <f t="shared" si="3"/>
        <v>9.8257194877608924</v>
      </c>
      <c r="AD87">
        <f t="shared" si="4"/>
        <v>583.47156869292132</v>
      </c>
      <c r="AE87">
        <f>'IDT-1'!C87</f>
        <v>0</v>
      </c>
      <c r="AF87" s="24"/>
      <c r="AG87">
        <f t="shared" si="5"/>
        <v>583.47156869292132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</row>
    <row r="88" spans="1:46">
      <c r="A88" t="s">
        <v>130</v>
      </c>
      <c r="D88">
        <f>TWEPL!Q88</f>
        <v>5.9024900000000002</v>
      </c>
      <c r="E88">
        <f>GT_NG!Q88</f>
        <v>8.3136288998357983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47.559999999999988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598.27010648767998</v>
      </c>
      <c r="P88" s="36">
        <v>67.88</v>
      </c>
      <c r="Q88" s="36">
        <v>10.561875999289395</v>
      </c>
      <c r="R88" s="38">
        <v>0</v>
      </c>
      <c r="S88" s="38">
        <v>0</v>
      </c>
      <c r="T88" s="37">
        <f>SUMPRODUCT(LTA!J88:AN88,LTA!J$101:AN$101,LTA!J$104:AN$104)</f>
        <v>28.11</v>
      </c>
      <c r="U88" s="37">
        <f>SUMPRODUCT(LTA!J88:AN88,LTA!J$102:AN$102,LTA!J$104:AN$104)</f>
        <v>113.53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-62</v>
      </c>
      <c r="AA88" s="75">
        <f>STOA!I88</f>
        <v>0</v>
      </c>
      <c r="AB88" s="75">
        <f>-STOA!O88</f>
        <v>-225</v>
      </c>
      <c r="AC88">
        <f t="shared" si="3"/>
        <v>9.8242983186923247</v>
      </c>
      <c r="AD88">
        <f t="shared" si="4"/>
        <v>583.30380306811287</v>
      </c>
      <c r="AE88">
        <f>'IDT-1'!C88</f>
        <v>-15</v>
      </c>
      <c r="AF88" s="24"/>
      <c r="AG88">
        <f t="shared" si="5"/>
        <v>568.30380306811287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</row>
    <row r="89" spans="1:46">
      <c r="A89" t="s">
        <v>131</v>
      </c>
      <c r="D89">
        <f>TWEPL!Q89</f>
        <v>5.9024900000000002</v>
      </c>
      <c r="E89">
        <f>GT_NG!Q89</f>
        <v>8.3136288998357983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47.559999999999988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592.0436130569517</v>
      </c>
      <c r="P89" s="36">
        <v>67.88</v>
      </c>
      <c r="Q89" s="36">
        <v>10.561875999289395</v>
      </c>
      <c r="R89" s="38">
        <v>0</v>
      </c>
      <c r="S89" s="38">
        <v>0</v>
      </c>
      <c r="T89" s="37">
        <f>SUMPRODUCT(LTA!J89:AN89,LTA!J$101:AN$101,LTA!J$104:AN$104)</f>
        <v>29.22</v>
      </c>
      <c r="U89" s="37">
        <f>SUMPRODUCT(LTA!J89:AN89,LTA!J$102:AN$102,LTA!J$104:AN$104)</f>
        <v>113.35000000000001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-52</v>
      </c>
      <c r="AA89" s="75">
        <f>STOA!I89</f>
        <v>0</v>
      </c>
      <c r="AB89" s="75">
        <f>-STOA!O89</f>
        <v>-225</v>
      </c>
      <c r="AC89">
        <f t="shared" si="3"/>
        <v>9.6950961966253182</v>
      </c>
      <c r="AD89">
        <f t="shared" si="4"/>
        <v>588.13651175945165</v>
      </c>
      <c r="AE89">
        <f>'IDT-1'!C89</f>
        <v>-25</v>
      </c>
      <c r="AF89" s="24"/>
      <c r="AG89">
        <f t="shared" si="5"/>
        <v>563.13651175945165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0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</row>
    <row r="90" spans="1:46">
      <c r="A90" t="s">
        <v>132</v>
      </c>
      <c r="D90">
        <f>TWEPL!Q90</f>
        <v>5.9024900000000002</v>
      </c>
      <c r="E90">
        <f>GT_NG!Q90</f>
        <v>8.3136288998357983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47.559999999999988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586.21059930410968</v>
      </c>
      <c r="P90" s="36">
        <v>67.88</v>
      </c>
      <c r="Q90" s="36">
        <v>10.561875999289395</v>
      </c>
      <c r="R90" s="38">
        <v>0</v>
      </c>
      <c r="S90" s="38">
        <v>0</v>
      </c>
      <c r="T90" s="37">
        <f>SUMPRODUCT(LTA!J90:AN90,LTA!J$101:AN$101,LTA!J$104:AN$104)</f>
        <v>29.1</v>
      </c>
      <c r="U90" s="37">
        <f>SUMPRODUCT(LTA!J90:AN90,LTA!J$102:AN$102,LTA!J$104:AN$104)</f>
        <v>84.16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-225</v>
      </c>
      <c r="AC90">
        <f t="shared" si="3"/>
        <v>8.9593946794072128</v>
      </c>
      <c r="AD90">
        <f t="shared" si="4"/>
        <v>605.72919952382767</v>
      </c>
      <c r="AE90">
        <f>'IDT-1'!C90</f>
        <v>-35</v>
      </c>
      <c r="AF90" s="24"/>
      <c r="AG90">
        <f t="shared" si="5"/>
        <v>570.72919952382767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0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</row>
    <row r="91" spans="1:46">
      <c r="A91" t="s">
        <v>133</v>
      </c>
      <c r="D91">
        <f>TWEPL!Q91</f>
        <v>5.9024900000000002</v>
      </c>
      <c r="E91">
        <f>GT_NG!Q91</f>
        <v>8.3136288998357983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594.55714440811948</v>
      </c>
      <c r="P91" s="36">
        <v>67.88</v>
      </c>
      <c r="Q91" s="36">
        <v>10.561875999289395</v>
      </c>
      <c r="R91" s="38">
        <v>0</v>
      </c>
      <c r="S91" s="38">
        <v>0</v>
      </c>
      <c r="T91" s="37">
        <f>SUMPRODUCT(LTA!J91:AN91,LTA!J$101:AN$101,LTA!J$104:AN$104)</f>
        <v>38.08</v>
      </c>
      <c r="U91" s="37">
        <f>SUMPRODUCT(LTA!J91:AN91,LTA!J$102:AN$102,LTA!J$104:AN$104)</f>
        <v>60.300000000000004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-284.64999999999998</v>
      </c>
      <c r="AC91">
        <f t="shared" si="3"/>
        <v>9.4184891118068599</v>
      </c>
      <c r="AD91">
        <f t="shared" si="4"/>
        <v>540.11889962833459</v>
      </c>
      <c r="AE91">
        <f>'IDT-1'!C91</f>
        <v>0</v>
      </c>
      <c r="AF91" s="24"/>
      <c r="AG91">
        <f t="shared" si="5"/>
        <v>540.11889962833459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0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</row>
    <row r="92" spans="1:46">
      <c r="A92" t="s">
        <v>134</v>
      </c>
      <c r="D92">
        <f>TWEPL!Q92</f>
        <v>5.9024900000000002</v>
      </c>
      <c r="E92">
        <f>GT_NG!Q92</f>
        <v>8.3136288998357983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590.00061597741353</v>
      </c>
      <c r="P92" s="36">
        <v>67.88</v>
      </c>
      <c r="Q92" s="36">
        <v>10.561875999289395</v>
      </c>
      <c r="R92" s="38">
        <v>0</v>
      </c>
      <c r="S92" s="38">
        <v>0</v>
      </c>
      <c r="T92" s="37">
        <f>SUMPRODUCT(LTA!J92:AN92,LTA!J$101:AN$101,LTA!J$104:AN$104)</f>
        <v>37.86</v>
      </c>
      <c r="U92" s="37">
        <f>SUMPRODUCT(LTA!J92:AN92,LTA!J$102:AN$102,LTA!J$104:AN$104)</f>
        <v>60.46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-10</v>
      </c>
      <c r="AA92" s="75">
        <f>STOA!I92</f>
        <v>0</v>
      </c>
      <c r="AB92" s="75">
        <f>-STOA!O92</f>
        <v>-284.64999999999998</v>
      </c>
      <c r="AC92">
        <f t="shared" si="3"/>
        <v>9.4644218502378212</v>
      </c>
      <c r="AD92">
        <f t="shared" si="4"/>
        <v>525.45643845919767</v>
      </c>
      <c r="AE92">
        <f>'IDT-1'!C92</f>
        <v>0</v>
      </c>
      <c r="AF92" s="24"/>
      <c r="AG92">
        <f t="shared" si="5"/>
        <v>525.45643845919767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0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</row>
    <row r="93" spans="1:46">
      <c r="A93" t="s">
        <v>135</v>
      </c>
      <c r="D93">
        <f>TWEPL!Q93</f>
        <v>5.9024900000000002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582.19102743900771</v>
      </c>
      <c r="P93" s="36">
        <v>67.88</v>
      </c>
      <c r="Q93" s="36">
        <v>10.561875999289395</v>
      </c>
      <c r="R93" s="38">
        <v>0</v>
      </c>
      <c r="S93" s="38">
        <v>0</v>
      </c>
      <c r="T93" s="37">
        <f>SUMPRODUCT(LTA!J93:AN93,LTA!J$101:AN$101,LTA!J$104:AN$104)</f>
        <v>37.08</v>
      </c>
      <c r="U93" s="37">
        <f>SUMPRODUCT(LTA!J93:AN93,LTA!J$102:AN$102,LTA!J$104:AN$104)</f>
        <v>60.080000000000005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-284.64999999999998</v>
      </c>
      <c r="AC93">
        <f t="shared" si="3"/>
        <v>9.3067376733662144</v>
      </c>
      <c r="AD93">
        <f t="shared" si="4"/>
        <v>526.92690839526972</v>
      </c>
      <c r="AE93">
        <f>'IDT-1'!C93</f>
        <v>-25</v>
      </c>
      <c r="AF93" s="24"/>
      <c r="AG93">
        <f t="shared" si="5"/>
        <v>501.92690839526972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</row>
    <row r="94" spans="1:46">
      <c r="A94" t="s">
        <v>136</v>
      </c>
      <c r="D94">
        <f>TWEPL!Q94</f>
        <v>5.9024900000000002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586.61708818561726</v>
      </c>
      <c r="P94" s="36">
        <v>67.88</v>
      </c>
      <c r="Q94" s="36">
        <v>10.561875999289395</v>
      </c>
      <c r="R94" s="38">
        <v>0</v>
      </c>
      <c r="S94" s="38">
        <v>0</v>
      </c>
      <c r="T94" s="37">
        <f>SUMPRODUCT(LTA!J94:AN94,LTA!J$101:AN$101,LTA!J$104:AN$104)</f>
        <v>36.83</v>
      </c>
      <c r="U94" s="37">
        <f>SUMPRODUCT(LTA!J94:AN94,LTA!J$102:AN$102,LTA!J$104:AN$104)</f>
        <v>59.67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-284.64999999999998</v>
      </c>
      <c r="AC94">
        <f t="shared" si="3"/>
        <v>9.3383725836377334</v>
      </c>
      <c r="AD94">
        <f t="shared" si="4"/>
        <v>530.66133423160773</v>
      </c>
      <c r="AE94">
        <f>'IDT-1'!C94</f>
        <v>-50</v>
      </c>
      <c r="AF94" s="24"/>
      <c r="AG94">
        <f t="shared" si="5"/>
        <v>480.66133423160773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</row>
    <row r="95" spans="1:46">
      <c r="A95" t="s">
        <v>137</v>
      </c>
      <c r="D95">
        <f>TWEPL!Q95</f>
        <v>5.9024900000000002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586.61760356129435</v>
      </c>
      <c r="P95" s="36">
        <v>32.651453371911863</v>
      </c>
      <c r="Q95" s="36">
        <v>10.561875999289395</v>
      </c>
      <c r="R95" s="38">
        <v>0</v>
      </c>
      <c r="S95" s="38">
        <v>0</v>
      </c>
      <c r="T95" s="37">
        <f>SUMPRODUCT(LTA!J95:AN95,LTA!J$101:AN$101,LTA!J$104:AN$104)</f>
        <v>35.01</v>
      </c>
      <c r="U95" s="37">
        <f>SUMPRODUCT(LTA!J95:AN95,LTA!J$102:AN$102,LTA!J$104:AN$104)</f>
        <v>59.120000000000005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-284.64999999999998</v>
      </c>
      <c r="AC95">
        <f t="shared" si="3"/>
        <v>9.022549121117482</v>
      </c>
      <c r="AD95">
        <f>SUM(B95:AB95,AI95:AT95)-AC95</f>
        <v>493.37912644171689</v>
      </c>
      <c r="AE95">
        <f>'IDT-1'!C95</f>
        <v>-30</v>
      </c>
      <c r="AF95" s="24"/>
      <c r="AG95">
        <f t="shared" si="5"/>
        <v>463.37912644171689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</row>
    <row r="96" spans="1:46">
      <c r="A96" t="s">
        <v>138</v>
      </c>
      <c r="D96">
        <f>TWEPL!Q96</f>
        <v>5.9024900000000002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587.97769110113177</v>
      </c>
      <c r="P96" s="36">
        <v>40.339999999999996</v>
      </c>
      <c r="Q96" s="36">
        <v>10.561875999289395</v>
      </c>
      <c r="R96" s="38">
        <v>0</v>
      </c>
      <c r="S96" s="38">
        <v>0</v>
      </c>
      <c r="T96" s="37">
        <f>SUMPRODUCT(LTA!J96:AN96,LTA!J$101:AN$101,LTA!J$104:AN$104)</f>
        <v>33.04</v>
      </c>
      <c r="U96" s="37">
        <f>SUMPRODUCT(LTA!J96:AN96,LTA!J$102:AN$102,LTA!J$104:AN$104)</f>
        <v>58.59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-40</v>
      </c>
      <c r="AA96" s="75">
        <f>STOA!I96</f>
        <v>0</v>
      </c>
      <c r="AB96" s="75">
        <f>-STOA!O96</f>
        <v>-284.64999999999998</v>
      </c>
      <c r="AC96">
        <f t="shared" si="3"/>
        <v>9.4164039571236184</v>
      </c>
      <c r="AD96">
        <f t="shared" si="4"/>
        <v>459.53390577363632</v>
      </c>
      <c r="AE96">
        <f>'IDT-1'!C96</f>
        <v>-16</v>
      </c>
      <c r="AF96" s="24"/>
      <c r="AG96">
        <f t="shared" si="5"/>
        <v>443.53390577363632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</row>
    <row r="97" spans="1:46">
      <c r="A97" t="s">
        <v>139</v>
      </c>
      <c r="D97">
        <f>TWEPL!Q97</f>
        <v>5.9024900000000002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599.81675482207686</v>
      </c>
      <c r="P97" s="36">
        <v>40.339999999999996</v>
      </c>
      <c r="Q97" s="36">
        <v>10.561875999289395</v>
      </c>
      <c r="R97" s="38">
        <v>0</v>
      </c>
      <c r="S97" s="38">
        <v>0</v>
      </c>
      <c r="T97" s="37">
        <f>SUMPRODUCT(LTA!J97:AN97,LTA!J$101:AN$101,LTA!J$104:AN$104)</f>
        <v>32.35</v>
      </c>
      <c r="U97" s="37">
        <f>SUMPRODUCT(LTA!J97:AN97,LTA!J$102:AN$102,LTA!J$104:AN$104)</f>
        <v>58.070000000000007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-90</v>
      </c>
      <c r="AA97" s="75">
        <f>STOA!I97</f>
        <v>0</v>
      </c>
      <c r="AB97" s="75">
        <f>-STOA!O97</f>
        <v>-284.64999999999998</v>
      </c>
      <c r="AC97">
        <f t="shared" si="3"/>
        <v>9.9292459786240101</v>
      </c>
      <c r="AD97">
        <f t="shared" si="4"/>
        <v>419.65012747308111</v>
      </c>
      <c r="AE97">
        <f>'IDT-1'!C97</f>
        <v>0</v>
      </c>
      <c r="AF97" s="24"/>
      <c r="AG97">
        <f t="shared" si="5"/>
        <v>419.65012747308111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</row>
    <row r="98" spans="1:46">
      <c r="A98" t="s">
        <v>140</v>
      </c>
      <c r="D98">
        <f>TWEPL!Q98</f>
        <v>5.9024900000000002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591.23301935577706</v>
      </c>
      <c r="P98" s="36">
        <v>32.651453371911863</v>
      </c>
      <c r="Q98" s="36">
        <v>10.561875999289395</v>
      </c>
      <c r="R98" s="38">
        <v>0</v>
      </c>
      <c r="S98" s="38">
        <v>0</v>
      </c>
      <c r="T98" s="37">
        <f>SUMPRODUCT(LTA!J98:AN98,LTA!J$101:AN$101,LTA!J$104:AN$104)</f>
        <v>33.049999999999997</v>
      </c>
      <c r="U98" s="37">
        <f>SUMPRODUCT(LTA!J98:AN98,LTA!J$102:AN$102,LTA!J$104:AN$104)</f>
        <v>57.690000000000005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-89</v>
      </c>
      <c r="AA98" s="75">
        <f>STOA!I98</f>
        <v>0</v>
      </c>
      <c r="AB98" s="75">
        <f>-STOA!O98</f>
        <v>-284.64999999999998</v>
      </c>
      <c r="AC98">
        <f t="shared" si="3"/>
        <v>9.7867756513062627</v>
      </c>
      <c r="AD98">
        <f t="shared" si="4"/>
        <v>404.84031570601087</v>
      </c>
      <c r="AE98">
        <f>'IDT-1'!C98</f>
        <v>0</v>
      </c>
      <c r="AF98" s="24"/>
      <c r="AG98">
        <f t="shared" si="5"/>
        <v>404.84031570601087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0.14165975999999988</v>
      </c>
      <c r="E99">
        <f t="shared" si="6"/>
        <v>0.20272705018251405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1.1612416389705384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15.479148986281794</v>
      </c>
      <c r="P99" s="36">
        <f t="shared" si="6"/>
        <v>1.3983952443662522</v>
      </c>
      <c r="Q99" s="36">
        <f t="shared" si="6"/>
        <v>0.38276389043494929</v>
      </c>
      <c r="R99" s="38">
        <f t="shared" si="6"/>
        <v>0.23591683856428977</v>
      </c>
      <c r="S99" s="38">
        <f t="shared" si="6"/>
        <v>0</v>
      </c>
      <c r="T99" s="37">
        <f t="shared" si="6"/>
        <v>2.1473724999999999</v>
      </c>
      <c r="U99" s="37">
        <f t="shared" si="6"/>
        <v>2.2252775000000002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-1.1287499999999999</v>
      </c>
      <c r="AA99" s="75">
        <f t="shared" si="6"/>
        <v>0</v>
      </c>
      <c r="AB99" s="75">
        <f t="shared" si="6"/>
        <v>-7.3272000000000022</v>
      </c>
      <c r="AC99">
        <f t="shared" si="6"/>
        <v>0.26932980909459248</v>
      </c>
      <c r="AD99">
        <f t="shared" si="6"/>
        <v>14.586768599705744</v>
      </c>
      <c r="AE99">
        <f t="shared" si="6"/>
        <v>-9.6947499999999992E-2</v>
      </c>
      <c r="AG99">
        <f t="shared" si="6"/>
        <v>14.489821099705745</v>
      </c>
      <c r="AI99">
        <f t="shared" si="6"/>
        <v>0</v>
      </c>
      <c r="AJ99">
        <f t="shared" si="6"/>
        <v>0</v>
      </c>
      <c r="AK99">
        <f t="shared" si="6"/>
        <v>4.8794999999999984E-2</v>
      </c>
      <c r="AL99">
        <f t="shared" si="6"/>
        <v>-0.11125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AJ1:AJ2"/>
    <mergeCell ref="AK1:AK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R1:AR2"/>
    <mergeCell ref="AN1:AN2"/>
    <mergeCell ref="AL1:AL2"/>
    <mergeCell ref="AM1:AM2"/>
    <mergeCell ref="AO1:AO2"/>
    <mergeCell ref="AP1:AP2"/>
    <mergeCell ref="AQ1:AQ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6" ht="15" customHeight="1">
      <c r="A1" s="190">
        <f>Allocation_SG!A1</f>
        <v>45280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TWEPL!R3</f>
        <v>7.6127700000000003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391.08753300963451</v>
      </c>
      <c r="P3" s="36">
        <v>19.21</v>
      </c>
      <c r="Q3" s="36">
        <v>7.68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238.47999999999996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-48</v>
      </c>
      <c r="AA3" s="75">
        <f>STOA!J3</f>
        <v>1.84</v>
      </c>
      <c r="AB3" s="75">
        <f>-STOA!P3</f>
        <v>0</v>
      </c>
      <c r="AC3">
        <f>SUMIF(B3:AB3,"&gt;0")*$AC$2-SUMIF(B3:AB3,"&lt;0")*($AC$2/(1-$AC$2))+SUMIF(AI3:AR3,"&gt;0")*$AC$2-SUMIF(AI3:AR3,"&lt;0")*($AC$2/(1-$AC$2))</f>
        <v>6.5877044223048022</v>
      </c>
      <c r="AD3">
        <f>SUM(B3:AB3,AI3:AT3)-AC3</f>
        <v>681.25620647175799</v>
      </c>
      <c r="AE3">
        <f>'IDT-1'!F3</f>
        <v>0</v>
      </c>
      <c r="AF3" s="24"/>
      <c r="AG3">
        <f>SUM(AD3:AF3)</f>
        <v>681.25620647175799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</row>
    <row r="4" spans="1:46">
      <c r="A4" t="s">
        <v>46</v>
      </c>
      <c r="D4">
        <f>TWEPL!R4</f>
        <v>7.6127700000000003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391.01963052188756</v>
      </c>
      <c r="P4" s="36">
        <v>19.21</v>
      </c>
      <c r="Q4" s="36">
        <v>7.68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238.29999999999998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-59</v>
      </c>
      <c r="AA4" s="75">
        <f>STOA!J4</f>
        <v>1.84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6.6788047763815088</v>
      </c>
      <c r="AD4">
        <f t="shared" ref="AD4:AD67" si="1">SUM(B4:AB4,AI4:AT4)-AC4</f>
        <v>669.91720362993442</v>
      </c>
      <c r="AE4">
        <f>'IDT-1'!F4</f>
        <v>0</v>
      </c>
      <c r="AF4" s="24"/>
      <c r="AG4">
        <f t="shared" ref="AG4:AG67" si="2">SUM(AD4:AF4)</f>
        <v>669.91720362993442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</row>
    <row r="5" spans="1:46">
      <c r="A5" t="s">
        <v>47</v>
      </c>
      <c r="D5">
        <f>TWEPL!R5</f>
        <v>7.6127700000000003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391.01963052188756</v>
      </c>
      <c r="P5" s="36">
        <v>19.21</v>
      </c>
      <c r="Q5" s="36">
        <v>7.68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238.14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-62</v>
      </c>
      <c r="AA5" s="75">
        <f>STOA!J5</f>
        <v>1.84</v>
      </c>
      <c r="AB5" s="75">
        <f>-STOA!P5</f>
        <v>0</v>
      </c>
      <c r="AC5">
        <f t="shared" si="0"/>
        <v>6.8638262463290678</v>
      </c>
      <c r="AD5">
        <f t="shared" si="1"/>
        <v>647.57218215998682</v>
      </c>
      <c r="AE5">
        <f>'IDT-1'!F5</f>
        <v>0</v>
      </c>
      <c r="AF5" s="24"/>
      <c r="AG5">
        <f t="shared" si="2"/>
        <v>647.57218215998682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-19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</row>
    <row r="6" spans="1:46">
      <c r="A6" t="s">
        <v>48</v>
      </c>
      <c r="D6">
        <f>TWEPL!R6</f>
        <v>7.6127700000000003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391.01963052188756</v>
      </c>
      <c r="P6" s="36">
        <v>27.23</v>
      </c>
      <c r="Q6" s="36">
        <v>7.68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238.01999999999998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-77</v>
      </c>
      <c r="AA6" s="75">
        <f>STOA!J6</f>
        <v>1.84</v>
      </c>
      <c r="AB6" s="75">
        <f>-STOA!P6</f>
        <v>0</v>
      </c>
      <c r="AC6">
        <f t="shared" si="0"/>
        <v>7.0318401390277367</v>
      </c>
      <c r="AD6">
        <f t="shared" si="1"/>
        <v>643.30416826728822</v>
      </c>
      <c r="AE6">
        <f>'IDT-1'!F6</f>
        <v>0</v>
      </c>
      <c r="AF6" s="24"/>
      <c r="AG6">
        <f t="shared" si="2"/>
        <v>643.30416826728822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-16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</row>
    <row r="7" spans="1:46">
      <c r="A7" t="s">
        <v>49</v>
      </c>
      <c r="D7">
        <f>TWEPL!R7</f>
        <v>7.6127700000000003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390.33805608399945</v>
      </c>
      <c r="P7" s="36">
        <v>19.209999999999997</v>
      </c>
      <c r="Q7" s="36">
        <v>7.68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233.74999999999997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-90</v>
      </c>
      <c r="AA7" s="75">
        <f>STOA!J7</f>
        <v>1.84</v>
      </c>
      <c r="AB7" s="75">
        <f>-STOA!P7</f>
        <v>0</v>
      </c>
      <c r="AC7">
        <f t="shared" si="0"/>
        <v>6.9737058600988107</v>
      </c>
      <c r="AD7">
        <f t="shared" si="1"/>
        <v>624.39072810832897</v>
      </c>
      <c r="AE7">
        <f>'IDT-1'!F7</f>
        <v>0</v>
      </c>
      <c r="AF7" s="24"/>
      <c r="AG7">
        <f t="shared" si="2"/>
        <v>624.39072810832897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-9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</row>
    <row r="8" spans="1:46">
      <c r="A8" t="s">
        <v>50</v>
      </c>
      <c r="D8">
        <f>TWEPL!R8</f>
        <v>7.6127700000000003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389.74352050081478</v>
      </c>
      <c r="P8" s="36">
        <v>19.209999999999997</v>
      </c>
      <c r="Q8" s="36">
        <v>7.68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234.08999999999997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-102</v>
      </c>
      <c r="AA8" s="75">
        <f>STOA!J8</f>
        <v>1.84</v>
      </c>
      <c r="AB8" s="75">
        <f>-STOA!P8</f>
        <v>0</v>
      </c>
      <c r="AC8">
        <f t="shared" si="0"/>
        <v>7.0478081807240613</v>
      </c>
      <c r="AD8">
        <f t="shared" si="1"/>
        <v>615.06209020451911</v>
      </c>
      <c r="AE8">
        <f>'IDT-1'!F8</f>
        <v>0</v>
      </c>
      <c r="AF8" s="24"/>
      <c r="AG8">
        <f t="shared" si="2"/>
        <v>615.06209020451911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-6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</row>
    <row r="9" spans="1:46">
      <c r="A9" t="s">
        <v>51</v>
      </c>
      <c r="D9">
        <f>TWEPL!R9</f>
        <v>7.6127700000000003</v>
      </c>
      <c r="E9">
        <f>GT_NG!T9</f>
        <v>11.220889954702903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389.73960621293133</v>
      </c>
      <c r="P9" s="36">
        <v>17.878864906043678</v>
      </c>
      <c r="Q9" s="36">
        <v>7.68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234.39999999999998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-112</v>
      </c>
      <c r="AA9" s="75">
        <f>STOA!J9</f>
        <v>1.84</v>
      </c>
      <c r="AB9" s="75">
        <f>-STOA!P9</f>
        <v>0</v>
      </c>
      <c r="AC9">
        <f t="shared" si="0"/>
        <v>7.0730823968161642</v>
      </c>
      <c r="AD9">
        <f t="shared" si="1"/>
        <v>610.01176660658723</v>
      </c>
      <c r="AE9">
        <f>'IDT-1'!F9</f>
        <v>0</v>
      </c>
      <c r="AF9" s="24"/>
      <c r="AG9">
        <f t="shared" si="2"/>
        <v>610.01176660658723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</row>
    <row r="10" spans="1:46">
      <c r="A10" t="s">
        <v>52</v>
      </c>
      <c r="D10">
        <f>TWEPL!R10</f>
        <v>7.6127700000000003</v>
      </c>
      <c r="E10">
        <f>GT_NG!T10</f>
        <v>11.220889954702903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389.73960621293133</v>
      </c>
      <c r="P10" s="36">
        <v>19.21</v>
      </c>
      <c r="Q10" s="36">
        <v>7.68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234.50999999999996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-120</v>
      </c>
      <c r="AA10" s="75">
        <f>STOA!J10</f>
        <v>1.84</v>
      </c>
      <c r="AB10" s="75">
        <f>-STOA!P10</f>
        <v>0</v>
      </c>
      <c r="AC10">
        <f t="shared" si="0"/>
        <v>7.1529571934045091</v>
      </c>
      <c r="AD10">
        <f t="shared" si="1"/>
        <v>603.37302690395518</v>
      </c>
      <c r="AE10">
        <f>'IDT-1'!F10</f>
        <v>0</v>
      </c>
      <c r="AF10" s="24"/>
      <c r="AG10">
        <f t="shared" si="2"/>
        <v>603.37302690395518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</row>
    <row r="11" spans="1:46">
      <c r="A11" t="s">
        <v>53</v>
      </c>
      <c r="D11">
        <f>TWEPL!R11</f>
        <v>7.6127700000000003</v>
      </c>
      <c r="E11">
        <f>GT_NG!T11</f>
        <v>11.220889954702903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387.48813813364728</v>
      </c>
      <c r="P11" s="36">
        <v>19.21</v>
      </c>
      <c r="Q11" s="36">
        <v>7.68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234.64999999999998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-127</v>
      </c>
      <c r="AA11" s="75">
        <f>STOA!J11</f>
        <v>1.84</v>
      </c>
      <c r="AB11" s="75">
        <f>-STOA!P11</f>
        <v>0</v>
      </c>
      <c r="AC11">
        <f t="shared" si="0"/>
        <v>7.1945189656127475</v>
      </c>
      <c r="AD11">
        <f t="shared" si="1"/>
        <v>594.21999705246299</v>
      </c>
      <c r="AE11">
        <f>'IDT-1'!F11</f>
        <v>0</v>
      </c>
      <c r="AF11" s="24"/>
      <c r="AG11">
        <f t="shared" si="2"/>
        <v>594.21999705246299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</row>
    <row r="12" spans="1:46">
      <c r="A12" t="s">
        <v>54</v>
      </c>
      <c r="D12">
        <f>TWEPL!R12</f>
        <v>7.6127700000000003</v>
      </c>
      <c r="E12">
        <f>GT_NG!T12</f>
        <v>11.220889954702903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387.48813813364728</v>
      </c>
      <c r="P12" s="36">
        <v>19.21</v>
      </c>
      <c r="Q12" s="36">
        <v>7.68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234.55999999999997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-133</v>
      </c>
      <c r="AA12" s="75">
        <f>STOA!J12</f>
        <v>1.84</v>
      </c>
      <c r="AB12" s="75">
        <f>-STOA!P12</f>
        <v>0</v>
      </c>
      <c r="AC12">
        <f t="shared" si="0"/>
        <v>7.3293014892109722</v>
      </c>
      <c r="AD12">
        <f t="shared" si="1"/>
        <v>577.99521452886472</v>
      </c>
      <c r="AE12">
        <f>'IDT-1'!F12</f>
        <v>0</v>
      </c>
      <c r="AF12" s="24"/>
      <c r="AG12">
        <f t="shared" si="2"/>
        <v>577.99521452886472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</row>
    <row r="13" spans="1:46">
      <c r="A13" t="s">
        <v>55</v>
      </c>
      <c r="D13">
        <f>TWEPL!R13</f>
        <v>7.6127700000000003</v>
      </c>
      <c r="E13">
        <f>GT_NG!T13</f>
        <v>11.220889954702903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387.22790823554942</v>
      </c>
      <c r="P13" s="36">
        <v>19.21</v>
      </c>
      <c r="Q13" s="36">
        <v>7.68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234.70999999999998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-138</v>
      </c>
      <c r="AA13" s="75">
        <f>STOA!J13</f>
        <v>1.84</v>
      </c>
      <c r="AB13" s="75">
        <f>-STOA!P13</f>
        <v>0</v>
      </c>
      <c r="AC13">
        <f t="shared" si="0"/>
        <v>7.3707313466913957</v>
      </c>
      <c r="AD13">
        <f t="shared" si="1"/>
        <v>572.84355477328643</v>
      </c>
      <c r="AE13">
        <f>'IDT-1'!F13</f>
        <v>0</v>
      </c>
      <c r="AF13" s="24"/>
      <c r="AG13">
        <f t="shared" si="2"/>
        <v>572.84355477328643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</row>
    <row r="14" spans="1:46">
      <c r="A14" t="s">
        <v>56</v>
      </c>
      <c r="D14">
        <f>TWEPL!R14</f>
        <v>7.6127700000000003</v>
      </c>
      <c r="E14">
        <f>GT_NG!T14</f>
        <v>11.220889954702903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387.22790823554942</v>
      </c>
      <c r="P14" s="36">
        <v>19.21</v>
      </c>
      <c r="Q14" s="36">
        <v>7.68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234.73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-142</v>
      </c>
      <c r="AA14" s="75">
        <f>STOA!J14</f>
        <v>1.84</v>
      </c>
      <c r="AB14" s="75">
        <f>-STOA!P14</f>
        <v>0</v>
      </c>
      <c r="AC14">
        <f t="shared" si="0"/>
        <v>7.4047839775909514</v>
      </c>
      <c r="AD14">
        <f t="shared" si="1"/>
        <v>568.8295021423869</v>
      </c>
      <c r="AE14">
        <f>'IDT-1'!F14</f>
        <v>0</v>
      </c>
      <c r="AF14" s="24"/>
      <c r="AG14">
        <f t="shared" si="2"/>
        <v>568.8295021423869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-10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</row>
    <row r="15" spans="1:46">
      <c r="A15" t="s">
        <v>57</v>
      </c>
      <c r="D15">
        <f>TWEPL!R15</f>
        <v>7.6127700000000003</v>
      </c>
      <c r="E15">
        <f>GT_NG!T15</f>
        <v>11.220889954702903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388.62790149487887</v>
      </c>
      <c r="P15" s="36">
        <v>19.100000000000001</v>
      </c>
      <c r="Q15" s="36">
        <v>7.76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234.70000000000002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-147</v>
      </c>
      <c r="AA15" s="75">
        <f>STOA!J15</f>
        <v>1.84</v>
      </c>
      <c r="AB15" s="75">
        <f>-STOA!P15</f>
        <v>0</v>
      </c>
      <c r="AC15">
        <f t="shared" si="0"/>
        <v>7.50075149821821</v>
      </c>
      <c r="AD15">
        <f t="shared" si="1"/>
        <v>560.07352788108915</v>
      </c>
      <c r="AE15">
        <f>'IDT-1'!F15</f>
        <v>0</v>
      </c>
      <c r="AF15" s="24"/>
      <c r="AG15">
        <f t="shared" si="2"/>
        <v>560.07352788108915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-15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</row>
    <row r="16" spans="1:46">
      <c r="A16" t="s">
        <v>58</v>
      </c>
      <c r="D16">
        <f>TWEPL!R16</f>
        <v>7.6127700000000003</v>
      </c>
      <c r="E16">
        <f>GT_NG!T16</f>
        <v>11.220889954702903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388.62790149487887</v>
      </c>
      <c r="P16" s="36">
        <v>19.100000000000001</v>
      </c>
      <c r="Q16" s="36">
        <v>7.76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234.73000000000002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-150</v>
      </c>
      <c r="AA16" s="75">
        <f>STOA!J16</f>
        <v>1.84</v>
      </c>
      <c r="AB16" s="75">
        <f>-STOA!P16</f>
        <v>0</v>
      </c>
      <c r="AC16">
        <f t="shared" si="0"/>
        <v>7.5264169713928766</v>
      </c>
      <c r="AD16">
        <f t="shared" si="1"/>
        <v>557.07786240791438</v>
      </c>
      <c r="AE16">
        <f>'IDT-1'!F16</f>
        <v>0</v>
      </c>
      <c r="AF16" s="24"/>
      <c r="AG16">
        <f t="shared" si="2"/>
        <v>557.07786240791438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-15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</row>
    <row r="17" spans="1:46">
      <c r="A17" t="s">
        <v>59</v>
      </c>
      <c r="D17">
        <f>TWEPL!R17</f>
        <v>7.6127700000000003</v>
      </c>
      <c r="E17">
        <f>GT_NG!T17</f>
        <v>11.220889954702903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388.62790149487887</v>
      </c>
      <c r="P17" s="36">
        <v>19.100000000000001</v>
      </c>
      <c r="Q17" s="36">
        <v>7.76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234.76000000000002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-152</v>
      </c>
      <c r="AA17" s="75">
        <f>STOA!J17</f>
        <v>1.84</v>
      </c>
      <c r="AB17" s="75">
        <f>-STOA!P17</f>
        <v>0</v>
      </c>
      <c r="AC17">
        <f t="shared" si="0"/>
        <v>7.5436112868426557</v>
      </c>
      <c r="AD17">
        <f t="shared" si="1"/>
        <v>555.09066809246463</v>
      </c>
      <c r="AE17">
        <f>'IDT-1'!F17</f>
        <v>0</v>
      </c>
      <c r="AF17" s="24"/>
      <c r="AG17">
        <f t="shared" si="2"/>
        <v>555.09066809246463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-15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</row>
    <row r="18" spans="1:46">
      <c r="A18" t="s">
        <v>60</v>
      </c>
      <c r="D18">
        <f>TWEPL!R18</f>
        <v>7.6127700000000003</v>
      </c>
      <c r="E18">
        <f>GT_NG!T18</f>
        <v>11.220889954702903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388.62790149487887</v>
      </c>
      <c r="P18" s="36">
        <v>19.100000000000001</v>
      </c>
      <c r="Q18" s="36">
        <v>7.76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234.81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-153</v>
      </c>
      <c r="AA18" s="75">
        <f>STOA!J18</f>
        <v>1.84</v>
      </c>
      <c r="AB18" s="75">
        <f>-STOA!P18</f>
        <v>0</v>
      </c>
      <c r="AC18">
        <f t="shared" si="0"/>
        <v>7.5101466559430987</v>
      </c>
      <c r="AD18">
        <f t="shared" si="1"/>
        <v>559.1741327233641</v>
      </c>
      <c r="AE18">
        <f>'IDT-1'!F18</f>
        <v>0</v>
      </c>
      <c r="AF18" s="24"/>
      <c r="AG18">
        <f t="shared" si="2"/>
        <v>559.1741327233641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</row>
    <row r="19" spans="1:46">
      <c r="A19" t="s">
        <v>61</v>
      </c>
      <c r="D19">
        <f>TWEPL!R19</f>
        <v>7.6127700000000003</v>
      </c>
      <c r="E19">
        <f>GT_NG!T19</f>
        <v>11.220889954702903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388.60903213375809</v>
      </c>
      <c r="P19" s="36">
        <v>19.100000000000001</v>
      </c>
      <c r="Q19" s="36">
        <v>7.74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232.2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-152</v>
      </c>
      <c r="AA19" s="75">
        <f>STOA!J19</f>
        <v>1.84</v>
      </c>
      <c r="AB19" s="75">
        <f>-STOA!P19</f>
        <v>0</v>
      </c>
      <c r="AC19">
        <f t="shared" si="0"/>
        <v>7.3947134183359049</v>
      </c>
      <c r="AD19">
        <f t="shared" si="1"/>
        <v>567.64069659985068</v>
      </c>
      <c r="AE19">
        <f>'IDT-1'!F19</f>
        <v>0</v>
      </c>
      <c r="AF19" s="24"/>
      <c r="AG19">
        <f t="shared" si="2"/>
        <v>567.64069659985068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</row>
    <row r="20" spans="1:46">
      <c r="A20" t="s">
        <v>62</v>
      </c>
      <c r="D20">
        <f>TWEPL!R20</f>
        <v>7.6127700000000003</v>
      </c>
      <c r="E20">
        <f>GT_NG!T20</f>
        <v>11.220889954702903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392.95313268312316</v>
      </c>
      <c r="P20" s="36">
        <v>19.100000000000001</v>
      </c>
      <c r="Q20" s="36">
        <v>7.74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232.22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-146</v>
      </c>
      <c r="AA20" s="75">
        <f>STOA!J20</f>
        <v>1.84</v>
      </c>
      <c r="AB20" s="75">
        <f>-STOA!P20</f>
        <v>0</v>
      </c>
      <c r="AC20">
        <f t="shared" si="0"/>
        <v>7.3805449166012371</v>
      </c>
      <c r="AD20">
        <f t="shared" si="1"/>
        <v>578.01896565095035</v>
      </c>
      <c r="AE20">
        <f>'IDT-1'!F20</f>
        <v>0</v>
      </c>
      <c r="AF20" s="24"/>
      <c r="AG20">
        <f t="shared" si="2"/>
        <v>578.01896565095035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</row>
    <row r="21" spans="1:46">
      <c r="A21" t="s">
        <v>63</v>
      </c>
      <c r="D21">
        <f>TWEPL!R21</f>
        <v>7.6127700000000003</v>
      </c>
      <c r="E21">
        <f>GT_NG!T21</f>
        <v>11.220889954702903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392.86918411910403</v>
      </c>
      <c r="P21" s="36">
        <v>19.100000000000001</v>
      </c>
      <c r="Q21" s="36">
        <v>7.74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232.32999999999998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-132</v>
      </c>
      <c r="AA21" s="75">
        <f>STOA!J21</f>
        <v>1.84</v>
      </c>
      <c r="AB21" s="75">
        <f>-STOA!P21</f>
        <v>0</v>
      </c>
      <c r="AC21">
        <f t="shared" si="0"/>
        <v>7.3045233291394744</v>
      </c>
      <c r="AD21">
        <f t="shared" si="1"/>
        <v>587.12103867439305</v>
      </c>
      <c r="AE21">
        <f>'IDT-1'!F21</f>
        <v>0</v>
      </c>
      <c r="AF21" s="24"/>
      <c r="AG21">
        <f t="shared" si="2"/>
        <v>587.12103867439305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-5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</row>
    <row r="22" spans="1:46">
      <c r="A22" t="s">
        <v>64</v>
      </c>
      <c r="D22">
        <f>TWEPL!R22</f>
        <v>7.6127700000000003</v>
      </c>
      <c r="E22">
        <f>GT_NG!T22</f>
        <v>11.220889954702903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397.45462370719929</v>
      </c>
      <c r="P22" s="36">
        <v>19.100000000000001</v>
      </c>
      <c r="Q22" s="36">
        <v>7.74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232.37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-115</v>
      </c>
      <c r="AA22" s="75">
        <f>STOA!J22</f>
        <v>1.84</v>
      </c>
      <c r="AB22" s="75">
        <f>-STOA!P22</f>
        <v>0</v>
      </c>
      <c r="AC22">
        <f t="shared" si="0"/>
        <v>7.1993673403563605</v>
      </c>
      <c r="AD22">
        <f t="shared" si="1"/>
        <v>608.85163425127132</v>
      </c>
      <c r="AE22">
        <f>'IDT-1'!F22</f>
        <v>0</v>
      </c>
      <c r="AF22" s="24"/>
      <c r="AG22">
        <f t="shared" si="2"/>
        <v>608.85163425127132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</row>
    <row r="23" spans="1:46">
      <c r="A23" t="s">
        <v>65</v>
      </c>
      <c r="D23">
        <f>TWEPL!R23</f>
        <v>7.6127700000000003</v>
      </c>
      <c r="E23">
        <f>GT_NG!T23</f>
        <v>11.220889954702903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389.45089026383891</v>
      </c>
      <c r="P23" s="36">
        <v>19.100000000000001</v>
      </c>
      <c r="Q23" s="36">
        <v>7.74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234.54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-85</v>
      </c>
      <c r="AA23" s="75">
        <f>STOA!J23</f>
        <v>1.84</v>
      </c>
      <c r="AB23" s="75">
        <f>-STOA!P23</f>
        <v>0</v>
      </c>
      <c r="AC23">
        <f t="shared" si="0"/>
        <v>6.9385850363099069</v>
      </c>
      <c r="AD23">
        <f t="shared" si="1"/>
        <v>628.27868311195743</v>
      </c>
      <c r="AE23">
        <f>'IDT-1'!F23</f>
        <v>0</v>
      </c>
      <c r="AF23" s="24"/>
      <c r="AG23">
        <f t="shared" si="2"/>
        <v>628.27868311195743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-10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</row>
    <row r="24" spans="1:46">
      <c r="A24" t="s">
        <v>66</v>
      </c>
      <c r="D24">
        <f>TWEPL!R24</f>
        <v>7.6127700000000003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393.84158840379064</v>
      </c>
      <c r="P24" s="36">
        <v>19.100000000000001</v>
      </c>
      <c r="Q24" s="36">
        <v>7.74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230.15000000000003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-45</v>
      </c>
      <c r="AA24" s="75">
        <f>STOA!J24</f>
        <v>1.84</v>
      </c>
      <c r="AB24" s="75">
        <f>-STOA!P24</f>
        <v>0</v>
      </c>
      <c r="AC24">
        <f t="shared" si="0"/>
        <v>6.5150330144410482</v>
      </c>
      <c r="AD24">
        <f t="shared" si="1"/>
        <v>678.70293327377806</v>
      </c>
      <c r="AE24">
        <f>'IDT-1'!F24</f>
        <v>0</v>
      </c>
      <c r="AF24" s="24"/>
      <c r="AG24">
        <f t="shared" si="2"/>
        <v>678.70293327377806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</row>
    <row r="25" spans="1:46">
      <c r="A25" t="s">
        <v>67</v>
      </c>
      <c r="D25">
        <f>TWEPL!R25</f>
        <v>7.6127700000000003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58.712717929725464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407.88886841904946</v>
      </c>
      <c r="P25" s="36">
        <v>32.369999999999997</v>
      </c>
      <c r="Q25" s="36">
        <v>7.74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263.89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1.84</v>
      </c>
      <c r="AB25" s="75">
        <f>-STOA!P25</f>
        <v>0</v>
      </c>
      <c r="AC25">
        <f t="shared" si="0"/>
        <v>6.9432025893203306</v>
      </c>
      <c r="AD25">
        <f t="shared" si="1"/>
        <v>749.33204371415752</v>
      </c>
      <c r="AE25">
        <f>'IDT-1'!F25</f>
        <v>-5.008</v>
      </c>
      <c r="AF25" s="24"/>
      <c r="AG25">
        <f t="shared" si="2"/>
        <v>744.32404371415748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-35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</row>
    <row r="26" spans="1:46">
      <c r="A26" t="s">
        <v>68</v>
      </c>
      <c r="D26">
        <f>TWEPL!R26</f>
        <v>7.6127700000000003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58.712717929725464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429.09187469057395</v>
      </c>
      <c r="P26" s="36">
        <v>64.5</v>
      </c>
      <c r="Q26" s="36">
        <v>7.74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311.79000000000002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1.84</v>
      </c>
      <c r="AB26" s="75">
        <f>-STOA!P26</f>
        <v>0</v>
      </c>
      <c r="AC26">
        <f t="shared" si="0"/>
        <v>7.6241366875033556</v>
      </c>
      <c r="AD26">
        <f t="shared" si="1"/>
        <v>869.88411588749898</v>
      </c>
      <c r="AE26">
        <f>'IDT-1'!F26</f>
        <v>-62.853000000000002</v>
      </c>
      <c r="AF26" s="24"/>
      <c r="AG26">
        <f t="shared" si="2"/>
        <v>807.03111588749903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-15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</row>
    <row r="27" spans="1:46">
      <c r="A27" t="s">
        <v>69</v>
      </c>
      <c r="D27">
        <f>TWEPL!R27</f>
        <v>7.6127700000000003</v>
      </c>
      <c r="E27">
        <f>GT_NG!T27</f>
        <v>11.319102353585112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465.0484570250033</v>
      </c>
      <c r="P27" s="36">
        <v>64.5</v>
      </c>
      <c r="Q27" s="36">
        <v>26.573579897601725</v>
      </c>
      <c r="R27" s="38">
        <v>0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358.47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1.84</v>
      </c>
      <c r="AB27" s="75">
        <f>-STOA!P27</f>
        <v>0</v>
      </c>
      <c r="AC27">
        <f t="shared" si="0"/>
        <v>8.622235659302989</v>
      </c>
      <c r="AD27">
        <f t="shared" si="1"/>
        <v>1017.8343904481958</v>
      </c>
      <c r="AE27">
        <f>'IDT-1'!F27</f>
        <v>-105.477</v>
      </c>
      <c r="AF27" s="24"/>
      <c r="AG27">
        <f t="shared" si="2"/>
        <v>912.35739044819582</v>
      </c>
      <c r="AI27" s="34">
        <f>PXIL!J27</f>
        <v>0</v>
      </c>
      <c r="AJ27" s="34">
        <f>PXIL!P27</f>
        <v>0</v>
      </c>
      <c r="AK27" s="34">
        <f>RTM_IEX!J27</f>
        <v>33.61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</row>
    <row r="28" spans="1:46">
      <c r="A28" t="s">
        <v>70</v>
      </c>
      <c r="D28">
        <f>TWEPL!R28</f>
        <v>7.6127700000000003</v>
      </c>
      <c r="E28">
        <f>GT_NG!T28</f>
        <v>11.018062397372743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545.78766703029487</v>
      </c>
      <c r="P28" s="36">
        <v>74.61</v>
      </c>
      <c r="Q28" s="36">
        <v>7.74</v>
      </c>
      <c r="R28" s="38">
        <v>0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349.94000000000005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1.84</v>
      </c>
      <c r="AB28" s="75">
        <f>-STOA!P28</f>
        <v>0</v>
      </c>
      <c r="AC28">
        <f t="shared" si="0"/>
        <v>8.9432382165754021</v>
      </c>
      <c r="AD28">
        <f t="shared" si="1"/>
        <v>1055.7279780424012</v>
      </c>
      <c r="AE28">
        <f>'IDT-1'!F28</f>
        <v>-51.908000000000001</v>
      </c>
      <c r="AF28" s="24"/>
      <c r="AG28">
        <f t="shared" si="2"/>
        <v>1003.8199780424012</v>
      </c>
      <c r="AI28" s="34">
        <f>PXIL!J28</f>
        <v>0</v>
      </c>
      <c r="AJ28" s="34">
        <f>PXIL!P28</f>
        <v>0</v>
      </c>
      <c r="AK28" s="34">
        <f>RTM_IEX!J28</f>
        <v>8.64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</row>
    <row r="29" spans="1:46">
      <c r="A29" t="s">
        <v>71</v>
      </c>
      <c r="D29">
        <f>TWEPL!R29</f>
        <v>7.6127700000000003</v>
      </c>
      <c r="E29">
        <f>GT_NG!T29</f>
        <v>11.018062397372743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57.482716831308778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635.79247489925353</v>
      </c>
      <c r="P29" s="36">
        <v>74.61</v>
      </c>
      <c r="Q29" s="36">
        <v>7.6811339140705748</v>
      </c>
      <c r="R29" s="38">
        <v>0.30743801652892561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339.16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-20.8</v>
      </c>
      <c r="AA29" s="75">
        <f>STOA!J29</f>
        <v>1.84</v>
      </c>
      <c r="AB29" s="75">
        <f>-STOA!P29</f>
        <v>0</v>
      </c>
      <c r="AC29">
        <f t="shared" si="0"/>
        <v>10.061756154289833</v>
      </c>
      <c r="AD29">
        <f t="shared" si="1"/>
        <v>1063.6428399042447</v>
      </c>
      <c r="AE29">
        <f>'IDT-1'!F29</f>
        <v>0</v>
      </c>
      <c r="AF29" s="24"/>
      <c r="AG29">
        <f t="shared" si="2"/>
        <v>1063.6428399042447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-41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</row>
    <row r="30" spans="1:46">
      <c r="A30" t="s">
        <v>72</v>
      </c>
      <c r="D30">
        <f>TWEPL!R30</f>
        <v>7.6127700000000003</v>
      </c>
      <c r="E30">
        <f>GT_NG!T30</f>
        <v>11.018062397372743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69.606744762439192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697.91613533469422</v>
      </c>
      <c r="P30" s="36">
        <v>74.61</v>
      </c>
      <c r="Q30" s="36">
        <v>26.573067420918953</v>
      </c>
      <c r="R30" s="38">
        <v>1.0925407925407926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399.87000000000006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-201</v>
      </c>
      <c r="AA30" s="75">
        <f>STOA!J30</f>
        <v>1.84</v>
      </c>
      <c r="AB30" s="75">
        <f>-STOA!P30</f>
        <v>0</v>
      </c>
      <c r="AC30">
        <f t="shared" si="0"/>
        <v>12.830260996649615</v>
      </c>
      <c r="AD30">
        <f t="shared" si="1"/>
        <v>1110.8790597113161</v>
      </c>
      <c r="AE30">
        <f>'IDT-1'!F30</f>
        <v>0</v>
      </c>
      <c r="AF30" s="24"/>
      <c r="AG30">
        <f t="shared" si="2"/>
        <v>1110.8790597113161</v>
      </c>
      <c r="AI30" s="34">
        <f>PXIL!J30</f>
        <v>0</v>
      </c>
      <c r="AJ30" s="34">
        <f>PXIL!P30</f>
        <v>0</v>
      </c>
      <c r="AK30" s="34">
        <f>RTM_IEX!J30</f>
        <v>34.57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</row>
    <row r="31" spans="1:46">
      <c r="A31" t="s">
        <v>73</v>
      </c>
      <c r="D31">
        <f>TWEPL!R31</f>
        <v>7.6127700000000003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68.52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689.046518753398</v>
      </c>
      <c r="P31" s="36">
        <v>74.61</v>
      </c>
      <c r="Q31" s="36">
        <v>26.573067420918953</v>
      </c>
      <c r="R31" s="38">
        <v>3.5874557051736358</v>
      </c>
      <c r="S31" s="38">
        <v>0</v>
      </c>
      <c r="T31" s="37">
        <f>SUMPRODUCT(LTA!J31:AN31,LTA!J$101:AN$101,LTA!J$105:AN$105)</f>
        <v>0</v>
      </c>
      <c r="U31" s="37">
        <f>SUMPRODUCT(LTA!J31:AN31,LTA!J$102:AN$102,LTA!J$105:AN$105)</f>
        <v>400.79280800000004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-20</v>
      </c>
      <c r="AA31" s="75">
        <f>STOA!J31</f>
        <v>1.84</v>
      </c>
      <c r="AB31" s="75">
        <f>-STOA!P31</f>
        <v>0</v>
      </c>
      <c r="AC31">
        <f t="shared" si="0"/>
        <v>11.492208885623434</v>
      </c>
      <c r="AD31">
        <f t="shared" si="1"/>
        <v>1316.4584733912397</v>
      </c>
      <c r="AE31">
        <f>'IDT-1'!F31</f>
        <v>-164.07400000000001</v>
      </c>
      <c r="AF31" s="24"/>
      <c r="AG31">
        <f t="shared" si="2"/>
        <v>1152.3844733912397</v>
      </c>
      <c r="AI31" s="34">
        <f>PXIL!J31</f>
        <v>0</v>
      </c>
      <c r="AJ31" s="34">
        <f>PXIL!P31</f>
        <v>0</v>
      </c>
      <c r="AK31" s="34">
        <f>RTM_IEX!J31</f>
        <v>64.349999999999994</v>
      </c>
      <c r="AL31" s="34">
        <f>RTM_IEX!P31</f>
        <v>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</row>
    <row r="32" spans="1:46">
      <c r="A32" t="s">
        <v>74</v>
      </c>
      <c r="D32">
        <f>TWEPL!R32</f>
        <v>7.6127700000000003</v>
      </c>
      <c r="E32">
        <f>GT_NG!T32</f>
        <v>10.876573617952928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68.52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688.26579444713911</v>
      </c>
      <c r="P32" s="36">
        <v>74.61</v>
      </c>
      <c r="Q32" s="36">
        <v>26.573067420918953</v>
      </c>
      <c r="R32" s="38">
        <v>7.9</v>
      </c>
      <c r="S32" s="38">
        <v>0</v>
      </c>
      <c r="T32" s="37">
        <f>SUMPRODUCT(LTA!J32:AN32,LTA!J$101:AN$101,LTA!J$105:AN$105)</f>
        <v>1.06</v>
      </c>
      <c r="U32" s="37">
        <f>SUMPRODUCT(LTA!J32:AN32,LTA!J$102:AN$102,LTA!J$105:AN$105)</f>
        <v>404.78430400000002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</v>
      </c>
      <c r="AA32" s="75">
        <f>STOA!J32</f>
        <v>1.84</v>
      </c>
      <c r="AB32" s="75">
        <f>-STOA!P32</f>
        <v>0</v>
      </c>
      <c r="AC32">
        <f t="shared" si="0"/>
        <v>11.676016234180272</v>
      </c>
      <c r="AD32">
        <f t="shared" si="1"/>
        <v>1338.1564932518306</v>
      </c>
      <c r="AE32">
        <f>'IDT-1'!F32</f>
        <v>-153.80099999999999</v>
      </c>
      <c r="AF32" s="24"/>
      <c r="AG32">
        <f t="shared" si="2"/>
        <v>1184.3554932518307</v>
      </c>
      <c r="AI32" s="34">
        <f>PXIL!J32</f>
        <v>0</v>
      </c>
      <c r="AJ32" s="34">
        <f>PXIL!P32</f>
        <v>0</v>
      </c>
      <c r="AK32" s="34">
        <f>RTM_IEX!J32</f>
        <v>77.790000000000006</v>
      </c>
      <c r="AL32" s="34">
        <f>RTM_IEX!P32</f>
        <v>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</row>
    <row r="33" spans="1:46">
      <c r="A33" t="s">
        <v>75</v>
      </c>
      <c r="D33">
        <f>TWEPL!R33</f>
        <v>7.6127700000000003</v>
      </c>
      <c r="E33">
        <f>GT_NG!T33</f>
        <v>10.876573617952928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68.52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675.09333841746388</v>
      </c>
      <c r="P33" s="36">
        <v>74.61</v>
      </c>
      <c r="Q33" s="36">
        <v>26.573067420918953</v>
      </c>
      <c r="R33" s="38">
        <v>16.930000000000003</v>
      </c>
      <c r="S33" s="38">
        <v>0</v>
      </c>
      <c r="T33" s="37">
        <f>SUMPRODUCT(LTA!J33:AN33,LTA!J$101:AN$101,LTA!J$105:AN$105)</f>
        <v>3.27</v>
      </c>
      <c r="U33" s="37">
        <f>SUMPRODUCT(LTA!J33:AN33,LTA!J$102:AN$102,LTA!J$105:AN$105)</f>
        <v>412.92379200000005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1.84</v>
      </c>
      <c r="AB33" s="75">
        <f>-STOA!P33</f>
        <v>0</v>
      </c>
      <c r="AC33">
        <f t="shared" si="0"/>
        <v>11.50455214823322</v>
      </c>
      <c r="AD33">
        <f t="shared" si="1"/>
        <v>1358.0849893081024</v>
      </c>
      <c r="AE33">
        <f>'IDT-1'!F33</f>
        <v>-158.85400000000001</v>
      </c>
      <c r="AF33" s="24"/>
      <c r="AG33">
        <f t="shared" si="2"/>
        <v>1199.2309893081024</v>
      </c>
      <c r="AI33" s="34">
        <f>PXIL!J33</f>
        <v>0</v>
      </c>
      <c r="AJ33" s="34">
        <f>PXIL!P33</f>
        <v>0</v>
      </c>
      <c r="AK33" s="34">
        <f>RTM_IEX!J33</f>
        <v>71.34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</row>
    <row r="34" spans="1:46">
      <c r="A34" t="s">
        <v>76</v>
      </c>
      <c r="D34">
        <f>TWEPL!R34</f>
        <v>7.6127700000000003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68.52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645.32620309945435</v>
      </c>
      <c r="P34" s="36">
        <v>74.61</v>
      </c>
      <c r="Q34" s="36">
        <v>26.573067420918953</v>
      </c>
      <c r="R34" s="38">
        <v>19.7</v>
      </c>
      <c r="S34" s="38">
        <v>0</v>
      </c>
      <c r="T34" s="37">
        <f>SUMPRODUCT(LTA!J34:AN34,LTA!J$101:AN$101,LTA!J$105:AN$105)</f>
        <v>5.71</v>
      </c>
      <c r="U34" s="37">
        <f>SUMPRODUCT(LTA!J34:AN34,LTA!J$102:AN$102,LTA!J$105:AN$105)</f>
        <v>419.09192800000005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1.84</v>
      </c>
      <c r="AB34" s="75">
        <f>-STOA!P34</f>
        <v>0</v>
      </c>
      <c r="AC34">
        <f t="shared" si="0"/>
        <v>11.094233059709065</v>
      </c>
      <c r="AD34">
        <f t="shared" si="1"/>
        <v>1309.6477978580369</v>
      </c>
      <c r="AE34">
        <f>'IDT-1'!F34</f>
        <v>-116.259</v>
      </c>
      <c r="AF34" s="24"/>
      <c r="AG34">
        <f t="shared" si="2"/>
        <v>1193.3887978580369</v>
      </c>
      <c r="AI34" s="34">
        <f>PXIL!J34</f>
        <v>0</v>
      </c>
      <c r="AJ34" s="34">
        <f>PXIL!P34</f>
        <v>0</v>
      </c>
      <c r="AK34" s="34">
        <f>RTM_IEX!J34</f>
        <v>40.74</v>
      </c>
      <c r="AL34" s="34">
        <f>RTM_IEX!P34</f>
        <v>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</row>
    <row r="35" spans="1:46">
      <c r="A35" t="s">
        <v>77</v>
      </c>
      <c r="D35">
        <f>TWEPL!R35</f>
        <v>7.6127700000000003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68.52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631.75354833030497</v>
      </c>
      <c r="P35" s="36">
        <v>74.61</v>
      </c>
      <c r="Q35" s="36">
        <v>26.573067420918953</v>
      </c>
      <c r="R35" s="38">
        <v>20.2</v>
      </c>
      <c r="S35" s="38">
        <v>0</v>
      </c>
      <c r="T35" s="37">
        <f>SUMPRODUCT(LTA!J35:AN35,LTA!J$101:AN$101,LTA!J$105:AN$105)</f>
        <v>11.41</v>
      </c>
      <c r="U35" s="37">
        <f>SUMPRODUCT(LTA!J35:AN35,LTA!J$102:AN$102,LTA!J$105:AN$105)</f>
        <v>426.45204800000005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1.84</v>
      </c>
      <c r="AB35" s="75">
        <f>-STOA!P35</f>
        <v>0</v>
      </c>
      <c r="AC35">
        <f t="shared" si="0"/>
        <v>11.117899767648209</v>
      </c>
      <c r="AD35">
        <f t="shared" si="1"/>
        <v>1312.4415963809483</v>
      </c>
      <c r="AE35">
        <f>'IDT-1'!F35</f>
        <v>-98.951999999999998</v>
      </c>
      <c r="AF35" s="24"/>
      <c r="AG35">
        <f t="shared" si="2"/>
        <v>1213.4895963809483</v>
      </c>
      <c r="AI35" s="34">
        <f>PXIL!J35</f>
        <v>0</v>
      </c>
      <c r="AJ35" s="34">
        <f>PXIL!P35</f>
        <v>0</v>
      </c>
      <c r="AK35" s="34">
        <f>RTM_IEX!J35</f>
        <v>43.57</v>
      </c>
      <c r="AL35" s="34">
        <f>RTM_IEX!P35</f>
        <v>0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</row>
    <row r="36" spans="1:46">
      <c r="A36" t="s">
        <v>78</v>
      </c>
      <c r="D36">
        <f>TWEPL!R36</f>
        <v>7.6127700000000003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68.52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612.10260423969294</v>
      </c>
      <c r="P36" s="36">
        <v>74.61</v>
      </c>
      <c r="Q36" s="36">
        <v>26.573067420918953</v>
      </c>
      <c r="R36" s="38">
        <v>20.2</v>
      </c>
      <c r="S36" s="38">
        <v>0</v>
      </c>
      <c r="T36" s="37">
        <f>SUMPRODUCT(LTA!J36:AN36,LTA!J$101:AN$101,LTA!J$105:AN$105)</f>
        <v>19.32</v>
      </c>
      <c r="U36" s="37">
        <f>SUMPRODUCT(LTA!J36:AN36,LTA!J$102:AN$102,LTA!J$105:AN$105)</f>
        <v>435.55048800000003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1.84</v>
      </c>
      <c r="AB36" s="75">
        <f>-STOA!P36</f>
        <v>0</v>
      </c>
      <c r="AC36">
        <f t="shared" si="0"/>
        <v>11.21229473328707</v>
      </c>
      <c r="AD36">
        <f t="shared" si="1"/>
        <v>1323.5846973246976</v>
      </c>
      <c r="AE36">
        <f>'IDT-1'!F36</f>
        <v>-82.025000000000006</v>
      </c>
      <c r="AF36" s="24"/>
      <c r="AG36">
        <f t="shared" si="2"/>
        <v>1241.5596973246975</v>
      </c>
      <c r="AI36" s="34">
        <f>PXIL!J36</f>
        <v>0</v>
      </c>
      <c r="AJ36" s="34">
        <f>PXIL!P36</f>
        <v>0</v>
      </c>
      <c r="AK36" s="34">
        <f>RTM_IEX!J36</f>
        <v>57.45</v>
      </c>
      <c r="AL36" s="34">
        <f>RTM_IEX!P36</f>
        <v>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</row>
    <row r="37" spans="1:46">
      <c r="A37" t="s">
        <v>79</v>
      </c>
      <c r="D37">
        <f>TWEPL!R37</f>
        <v>7.6127700000000003</v>
      </c>
      <c r="E37">
        <f>GT_NG!T37</f>
        <v>11.018062397372743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68.52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613.10916844496967</v>
      </c>
      <c r="P37" s="36">
        <v>74.61</v>
      </c>
      <c r="Q37" s="36">
        <v>26.573067420918953</v>
      </c>
      <c r="R37" s="38">
        <v>22.2</v>
      </c>
      <c r="S37" s="38">
        <v>0</v>
      </c>
      <c r="T37" s="37">
        <f>SUMPRODUCT(LTA!J37:AN37,LTA!J$101:AN$101,LTA!J$105:AN$105)</f>
        <v>32.47</v>
      </c>
      <c r="U37" s="37">
        <f>SUMPRODUCT(LTA!J37:AN37,LTA!J$102:AN$102,LTA!J$105:AN$105)</f>
        <v>443.78397600000005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1.84</v>
      </c>
      <c r="AB37" s="75">
        <f>-STOA!P37</f>
        <v>0</v>
      </c>
      <c r="AC37">
        <f t="shared" si="0"/>
        <v>11.287475171811394</v>
      </c>
      <c r="AD37">
        <f t="shared" si="1"/>
        <v>1332.45956909145</v>
      </c>
      <c r="AE37">
        <f>'IDT-1'!F37</f>
        <v>-84.328999999999994</v>
      </c>
      <c r="AF37" s="24"/>
      <c r="AG37">
        <f t="shared" si="2"/>
        <v>1248.1305690914501</v>
      </c>
      <c r="AI37" s="34">
        <f>PXIL!J37</f>
        <v>0</v>
      </c>
      <c r="AJ37" s="34">
        <f>PXIL!P37</f>
        <v>0</v>
      </c>
      <c r="AK37" s="34">
        <f>RTM_IEX!J37</f>
        <v>42.01</v>
      </c>
      <c r="AL37" s="34">
        <f>RTM_IEX!P37</f>
        <v>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</row>
    <row r="38" spans="1:46">
      <c r="A38" t="s">
        <v>80</v>
      </c>
      <c r="D38">
        <f>TWEPL!R38</f>
        <v>7.6127700000000003</v>
      </c>
      <c r="E38">
        <f>GT_NG!T38</f>
        <v>11.018062397372743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68.52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607.6472989497687</v>
      </c>
      <c r="P38" s="36">
        <v>74.61</v>
      </c>
      <c r="Q38" s="36">
        <v>26.573067420918953</v>
      </c>
      <c r="R38" s="38">
        <v>22.2</v>
      </c>
      <c r="S38" s="38">
        <v>0</v>
      </c>
      <c r="T38" s="37">
        <f>SUMPRODUCT(LTA!J38:AN38,LTA!J$101:AN$101,LTA!J$105:AN$105)</f>
        <v>41.78</v>
      </c>
      <c r="U38" s="37">
        <f>SUMPRODUCT(LTA!J38:AN38,LTA!J$102:AN$102,LTA!J$105:AN$105)</f>
        <v>451.20518400000009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1.84</v>
      </c>
      <c r="AB38" s="75">
        <f>-STOA!P38</f>
        <v>0</v>
      </c>
      <c r="AC38">
        <f t="shared" si="0"/>
        <v>11.416073615251706</v>
      </c>
      <c r="AD38">
        <f t="shared" si="1"/>
        <v>1347.6403091528086</v>
      </c>
      <c r="AE38">
        <f>'IDT-1'!F38</f>
        <v>-104.63</v>
      </c>
      <c r="AF38" s="24"/>
      <c r="AG38">
        <f t="shared" si="2"/>
        <v>1243.0103091528085</v>
      </c>
      <c r="AI38" s="34">
        <f>PXIL!J38</f>
        <v>0</v>
      </c>
      <c r="AJ38" s="34">
        <f>PXIL!P38</f>
        <v>0</v>
      </c>
      <c r="AK38" s="34">
        <f>RTM_IEX!J38</f>
        <v>46.05</v>
      </c>
      <c r="AL38" s="34">
        <f>RTM_IEX!P38</f>
        <v>0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</row>
    <row r="39" spans="1:46">
      <c r="A39" t="s">
        <v>81</v>
      </c>
      <c r="D39">
        <f>TWEPL!R39</f>
        <v>7.6127700000000003</v>
      </c>
      <c r="E39">
        <f>GT_NG!T39</f>
        <v>10.927750410509031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68.52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596.1435238372917</v>
      </c>
      <c r="P39" s="36">
        <v>74.61</v>
      </c>
      <c r="Q39" s="36">
        <v>26.573067420918953</v>
      </c>
      <c r="R39" s="38">
        <v>22.2</v>
      </c>
      <c r="S39" s="38">
        <v>0</v>
      </c>
      <c r="T39" s="37">
        <f>SUMPRODUCT(LTA!J39:AN39,LTA!J$101:AN$101,LTA!J$105:AN$105)</f>
        <v>51.2</v>
      </c>
      <c r="U39" s="37">
        <f>SUMPRODUCT(LTA!J39:AN39,LTA!J$102:AN$102,LTA!J$105:AN$105)</f>
        <v>457.61923200000007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1.84</v>
      </c>
      <c r="AB39" s="75">
        <f>-STOA!P39</f>
        <v>0</v>
      </c>
      <c r="AC39">
        <f t="shared" si="0"/>
        <v>11.796173286817247</v>
      </c>
      <c r="AD39">
        <f t="shared" si="1"/>
        <v>1392.5101703819025</v>
      </c>
      <c r="AE39">
        <f>'IDT-1'!F39</f>
        <v>-102.383</v>
      </c>
      <c r="AF39" s="24"/>
      <c r="AG39">
        <f t="shared" si="2"/>
        <v>1290.1271703819025</v>
      </c>
      <c r="AI39" s="34">
        <f>PXIL!J39</f>
        <v>0</v>
      </c>
      <c r="AJ39" s="34">
        <f>PXIL!P39</f>
        <v>0</v>
      </c>
      <c r="AK39" s="34">
        <f>RTM_IEX!J39</f>
        <v>87.06</v>
      </c>
      <c r="AL39" s="34">
        <f>RTM_IEX!P39</f>
        <v>0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</row>
    <row r="40" spans="1:46">
      <c r="A40" t="s">
        <v>82</v>
      </c>
      <c r="D40">
        <f>TWEPL!R40</f>
        <v>7.6127700000000003</v>
      </c>
      <c r="E40">
        <f>GT_NG!T40</f>
        <v>10.927750410509031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68.52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595.81823654136781</v>
      </c>
      <c r="P40" s="36">
        <v>74.61</v>
      </c>
      <c r="Q40" s="36">
        <v>26.573067420918953</v>
      </c>
      <c r="R40" s="38">
        <v>22.2</v>
      </c>
      <c r="S40" s="38">
        <v>0</v>
      </c>
      <c r="T40" s="37">
        <f>SUMPRODUCT(LTA!J40:AN40,LTA!J$101:AN$101,LTA!J$105:AN$105)</f>
        <v>60.57</v>
      </c>
      <c r="U40" s="37">
        <f>SUMPRODUCT(LTA!J40:AN40,LTA!J$102:AN$102,LTA!J$105:AN$105)</f>
        <v>465.03908800000005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1.84</v>
      </c>
      <c r="AB40" s="75">
        <f>-STOA!P40</f>
        <v>0</v>
      </c>
      <c r="AC40">
        <f t="shared" si="0"/>
        <v>11.869879663931485</v>
      </c>
      <c r="AD40">
        <f t="shared" si="1"/>
        <v>1401.2110327088644</v>
      </c>
      <c r="AE40">
        <f>'IDT-1'!F40</f>
        <v>-56.402999999999999</v>
      </c>
      <c r="AF40" s="24"/>
      <c r="AG40">
        <f t="shared" si="2"/>
        <v>1344.8080327088644</v>
      </c>
      <c r="AI40" s="34">
        <f>PXIL!J40</f>
        <v>0</v>
      </c>
      <c r="AJ40" s="34">
        <f>PXIL!P40</f>
        <v>0</v>
      </c>
      <c r="AK40" s="34">
        <f>RTM_IEX!J40</f>
        <v>79.37</v>
      </c>
      <c r="AL40" s="34">
        <f>RTM_IEX!P40</f>
        <v>0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</row>
    <row r="41" spans="1:46">
      <c r="A41" t="s">
        <v>83</v>
      </c>
      <c r="D41">
        <f>TWEPL!R41</f>
        <v>7.6127700000000003</v>
      </c>
      <c r="E41">
        <f>GT_NG!T41</f>
        <v>10.927750410509031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69.608850466518035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589.36399465681677</v>
      </c>
      <c r="P41" s="36">
        <v>74.61</v>
      </c>
      <c r="Q41" s="36">
        <v>26.573067420918953</v>
      </c>
      <c r="R41" s="38">
        <v>22.2</v>
      </c>
      <c r="S41" s="38">
        <v>0</v>
      </c>
      <c r="T41" s="37">
        <f>SUMPRODUCT(LTA!J41:AN41,LTA!J$101:AN$101,LTA!J$105:AN$105)</f>
        <v>67.81</v>
      </c>
      <c r="U41" s="37">
        <f>SUMPRODUCT(LTA!J41:AN41,LTA!J$102:AN$102,LTA!J$105:AN$105)</f>
        <v>472.37132000000003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1.84</v>
      </c>
      <c r="AB41" s="75">
        <f>-STOA!P41</f>
        <v>0</v>
      </c>
      <c r="AC41">
        <f t="shared" si="0"/>
        <v>11.796101124820007</v>
      </c>
      <c r="AD41">
        <f t="shared" si="1"/>
        <v>1392.5016518299428</v>
      </c>
      <c r="AE41">
        <f>'IDT-1'!F41</f>
        <v>-21.94</v>
      </c>
      <c r="AF41" s="24"/>
      <c r="AG41">
        <f t="shared" si="2"/>
        <v>1370.5616518299428</v>
      </c>
      <c r="AI41" s="34">
        <f>PXIL!J41</f>
        <v>0</v>
      </c>
      <c r="AJ41" s="34">
        <f>PXIL!P41</f>
        <v>0</v>
      </c>
      <c r="AK41" s="34">
        <f>RTM_IEX!J41</f>
        <v>61.38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</row>
    <row r="42" spans="1:46">
      <c r="A42" t="s">
        <v>84</v>
      </c>
      <c r="D42">
        <f>TWEPL!R42</f>
        <v>7.6127700000000003</v>
      </c>
      <c r="E42">
        <f>GT_NG!T42</f>
        <v>10.927750410509031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69.608850466518035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587.50754145681674</v>
      </c>
      <c r="P42" s="36">
        <v>74.61</v>
      </c>
      <c r="Q42" s="36">
        <v>26.573067420918953</v>
      </c>
      <c r="R42" s="38">
        <v>23.7</v>
      </c>
      <c r="S42" s="38">
        <v>0</v>
      </c>
      <c r="T42" s="37">
        <f>SUMPRODUCT(LTA!J42:AN42,LTA!J$101:AN$101,LTA!J$105:AN$105)</f>
        <v>76.94</v>
      </c>
      <c r="U42" s="37">
        <f>SUMPRODUCT(LTA!J42:AN42,LTA!J$102:AN$102,LTA!J$105:AN$105)</f>
        <v>480.19982400000004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-5</v>
      </c>
      <c r="AA42" s="75">
        <f>STOA!J42</f>
        <v>1.84</v>
      </c>
      <c r="AB42" s="75">
        <f>-STOA!P42</f>
        <v>0</v>
      </c>
      <c r="AC42">
        <f t="shared" si="0"/>
        <v>12.016890140164451</v>
      </c>
      <c r="AD42">
        <f t="shared" si="1"/>
        <v>1408.5229136145983</v>
      </c>
      <c r="AE42">
        <f>'IDT-1'!F42</f>
        <v>0</v>
      </c>
      <c r="AF42" s="24"/>
      <c r="AG42">
        <f t="shared" si="2"/>
        <v>1408.5229136145983</v>
      </c>
      <c r="AI42" s="34">
        <f>PXIL!J42</f>
        <v>0</v>
      </c>
      <c r="AJ42" s="34">
        <f>PXIL!P42</f>
        <v>0</v>
      </c>
      <c r="AK42" s="34">
        <f>RTM_IEX!J42</f>
        <v>66.02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</row>
    <row r="43" spans="1:46">
      <c r="A43" t="s">
        <v>85</v>
      </c>
      <c r="D43">
        <f>TWEPL!R43</f>
        <v>7.6127700000000003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69.608850466518035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585.89700436967371</v>
      </c>
      <c r="P43" s="36">
        <v>74.61</v>
      </c>
      <c r="Q43" s="36">
        <v>26.573067420918953</v>
      </c>
      <c r="R43" s="38">
        <v>23.7</v>
      </c>
      <c r="S43" s="38">
        <v>0</v>
      </c>
      <c r="T43" s="37">
        <f>SUMPRODUCT(LTA!J43:AN43,LTA!J$101:AN$101,LTA!J$105:AN$105)</f>
        <v>85.95</v>
      </c>
      <c r="U43" s="37">
        <f>SUMPRODUCT(LTA!J43:AN43,LTA!J$102:AN$102,LTA!J$105:AN$105)</f>
        <v>487.78466400000002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1.84</v>
      </c>
      <c r="AB43" s="75">
        <f>-STOA!P43</f>
        <v>0</v>
      </c>
      <c r="AC43">
        <f t="shared" si="0"/>
        <v>12.045970496008005</v>
      </c>
      <c r="AD43">
        <f t="shared" si="1"/>
        <v>1421.9981361716116</v>
      </c>
      <c r="AE43">
        <f>'IDT-1'!F43</f>
        <v>0</v>
      </c>
      <c r="AF43" s="24"/>
      <c r="AG43">
        <f t="shared" si="2"/>
        <v>1421.9981361716116</v>
      </c>
      <c r="AI43" s="34">
        <f>PXIL!J43</f>
        <v>0</v>
      </c>
      <c r="AJ43" s="34">
        <f>PXIL!P43</f>
        <v>0</v>
      </c>
      <c r="AK43" s="34">
        <f>RTM_IEX!J43</f>
        <v>59.54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</row>
    <row r="44" spans="1:46">
      <c r="A44" t="s">
        <v>86</v>
      </c>
      <c r="D44">
        <f>TWEPL!R44</f>
        <v>7.6127700000000003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69.608850466518035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580.72318221684827</v>
      </c>
      <c r="P44" s="36">
        <v>74.61</v>
      </c>
      <c r="Q44" s="36">
        <v>26.573067420918953</v>
      </c>
      <c r="R44" s="38">
        <v>23.7</v>
      </c>
      <c r="S44" s="38">
        <v>0</v>
      </c>
      <c r="T44" s="37">
        <f>SUMPRODUCT(LTA!J44:AN44,LTA!J$101:AN$101,LTA!J$105:AN$105)</f>
        <v>92.81</v>
      </c>
      <c r="U44" s="37">
        <f>SUMPRODUCT(LTA!J44:AN44,LTA!J$102:AN$102,LTA!J$105:AN$105)</f>
        <v>495.26874400000003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1.84</v>
      </c>
      <c r="AB44" s="75">
        <f>-STOA!P44</f>
        <v>0</v>
      </c>
      <c r="AC44">
        <f t="shared" si="0"/>
        <v>12.090744661924269</v>
      </c>
      <c r="AD44">
        <f t="shared" si="1"/>
        <v>1427.2836198528701</v>
      </c>
      <c r="AE44">
        <f>'IDT-1'!F44</f>
        <v>0</v>
      </c>
      <c r="AF44" s="24"/>
      <c r="AG44">
        <f t="shared" si="2"/>
        <v>1427.2836198528701</v>
      </c>
      <c r="AI44" s="34">
        <f>PXIL!J44</f>
        <v>0</v>
      </c>
      <c r="AJ44" s="34">
        <f>PXIL!P44</f>
        <v>0</v>
      </c>
      <c r="AK44" s="34">
        <f>RTM_IEX!J44</f>
        <v>55.7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</row>
    <row r="45" spans="1:46">
      <c r="A45" t="s">
        <v>87</v>
      </c>
      <c r="D45">
        <f>TWEPL!R45</f>
        <v>7.6127700000000003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69.608850466518035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579.85061310138497</v>
      </c>
      <c r="P45" s="36">
        <v>74.61</v>
      </c>
      <c r="Q45" s="36">
        <v>26.573067420918953</v>
      </c>
      <c r="R45" s="38">
        <v>23.7</v>
      </c>
      <c r="S45" s="38">
        <v>0</v>
      </c>
      <c r="T45" s="37">
        <f>SUMPRODUCT(LTA!J45:AN45,LTA!J$101:AN$101,LTA!J$105:AN$105)</f>
        <v>95.53</v>
      </c>
      <c r="U45" s="37">
        <f>SUMPRODUCT(LTA!J45:AN45,LTA!J$102:AN$102,LTA!J$105:AN$105)</f>
        <v>519.20038399999999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1.84</v>
      </c>
      <c r="AB45" s="75">
        <f>-STOA!P45</f>
        <v>0</v>
      </c>
      <c r="AC45">
        <f t="shared" si="0"/>
        <v>12.202456857354379</v>
      </c>
      <c r="AD45">
        <f t="shared" si="1"/>
        <v>1440.4709785419766</v>
      </c>
      <c r="AE45">
        <f>'IDT-1'!F45</f>
        <v>0</v>
      </c>
      <c r="AF45" s="24"/>
      <c r="AG45">
        <f t="shared" si="2"/>
        <v>1440.4709785419766</v>
      </c>
      <c r="AI45" s="34">
        <f>PXIL!J45</f>
        <v>0</v>
      </c>
      <c r="AJ45" s="34">
        <f>PXIL!P45</f>
        <v>0</v>
      </c>
      <c r="AK45" s="34">
        <f>RTM_IEX!J45</f>
        <v>43.22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</row>
    <row r="46" spans="1:46">
      <c r="A46" t="s">
        <v>88</v>
      </c>
      <c r="D46">
        <f>TWEPL!R46</f>
        <v>7.6127700000000003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69.608850466518035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574.68172015726213</v>
      </c>
      <c r="P46" s="36">
        <v>74.61</v>
      </c>
      <c r="Q46" s="36">
        <v>26.573067420918953</v>
      </c>
      <c r="R46" s="38">
        <v>23.7</v>
      </c>
      <c r="S46" s="38">
        <v>0</v>
      </c>
      <c r="T46" s="37">
        <f>SUMPRODUCT(LTA!J46:AN46,LTA!J$101:AN$101,LTA!J$105:AN$105)</f>
        <v>98.12</v>
      </c>
      <c r="U46" s="37">
        <f>SUMPRODUCT(LTA!J46:AN46,LTA!J$102:AN$102,LTA!J$105:AN$105)</f>
        <v>523.28448800000001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1.84</v>
      </c>
      <c r="AB46" s="75">
        <f>-STOA!P46</f>
        <v>0</v>
      </c>
      <c r="AC46">
        <f t="shared" si="0"/>
        <v>12.174780630223749</v>
      </c>
      <c r="AD46">
        <f t="shared" si="1"/>
        <v>1437.2038658249846</v>
      </c>
      <c r="AE46">
        <f>'IDT-1'!F46</f>
        <v>0</v>
      </c>
      <c r="AF46" s="24"/>
      <c r="AG46">
        <f t="shared" si="2"/>
        <v>1437.2038658249846</v>
      </c>
      <c r="AI46" s="34">
        <f>PXIL!J46</f>
        <v>0</v>
      </c>
      <c r="AJ46" s="34">
        <f>PXIL!P46</f>
        <v>0</v>
      </c>
      <c r="AK46" s="34">
        <f>RTM_IEX!J46</f>
        <v>38.42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</row>
    <row r="47" spans="1:46">
      <c r="A47" t="s">
        <v>89</v>
      </c>
      <c r="D47">
        <f>TWEPL!R47</f>
        <v>7.6127700000000003</v>
      </c>
      <c r="E47">
        <f>GT_NG!T47</f>
        <v>11.131361577404741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53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573.55479272624154</v>
      </c>
      <c r="P47" s="36">
        <v>74.61</v>
      </c>
      <c r="Q47" s="36">
        <v>26.573067420918953</v>
      </c>
      <c r="R47" s="38">
        <v>23.7</v>
      </c>
      <c r="S47" s="38">
        <v>0</v>
      </c>
      <c r="T47" s="37">
        <f>SUMPRODUCT(LTA!J47:AN47,LTA!J$101:AN$101,LTA!J$105:AN$105)</f>
        <v>103.69</v>
      </c>
      <c r="U47" s="37">
        <f>SUMPRODUCT(LTA!J47:AN47,LTA!J$102:AN$102,LTA!J$105:AN$105)</f>
        <v>526.63657599999999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1.84</v>
      </c>
      <c r="AB47" s="75">
        <f>-STOA!P47</f>
        <v>0</v>
      </c>
      <c r="AC47">
        <f t="shared" si="0"/>
        <v>11.900771968886346</v>
      </c>
      <c r="AD47">
        <f t="shared" si="1"/>
        <v>1404.8577957556788</v>
      </c>
      <c r="AE47">
        <f>'IDT-1'!F47</f>
        <v>0</v>
      </c>
      <c r="AF47" s="24"/>
      <c r="AG47">
        <f t="shared" si="2"/>
        <v>1404.8577957556788</v>
      </c>
      <c r="AI47" s="34">
        <f>PXIL!J47</f>
        <v>0</v>
      </c>
      <c r="AJ47" s="34">
        <f>PXIL!P47</f>
        <v>0</v>
      </c>
      <c r="AK47" s="34">
        <f>RTM_IEX!J47</f>
        <v>14.41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</row>
    <row r="48" spans="1:46">
      <c r="A48" t="s">
        <v>90</v>
      </c>
      <c r="D48">
        <f>TWEPL!R48</f>
        <v>7.6127700000000003</v>
      </c>
      <c r="E48">
        <f>GT_NG!T48</f>
        <v>11.131361577404741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53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562.87102825537329</v>
      </c>
      <c r="P48" s="36">
        <v>74.61</v>
      </c>
      <c r="Q48" s="36">
        <v>26.573067420918953</v>
      </c>
      <c r="R48" s="38">
        <v>23.7</v>
      </c>
      <c r="S48" s="38">
        <v>0</v>
      </c>
      <c r="T48" s="37">
        <f>SUMPRODUCT(LTA!J48:AN48,LTA!J$101:AN$101,LTA!J$105:AN$105)</f>
        <v>107.15</v>
      </c>
      <c r="U48" s="37">
        <f>SUMPRODUCT(LTA!J48:AN48,LTA!J$102:AN$102,LTA!J$105:AN$105)</f>
        <v>529.31687999999997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1.84</v>
      </c>
      <c r="AB48" s="75">
        <f>-STOA!P48</f>
        <v>0</v>
      </c>
      <c r="AC48">
        <f t="shared" si="0"/>
        <v>11.749626900931053</v>
      </c>
      <c r="AD48">
        <f t="shared" si="1"/>
        <v>1387.015480352766</v>
      </c>
      <c r="AE48">
        <f>'IDT-1'!F48</f>
        <v>0</v>
      </c>
      <c r="AF48" s="24"/>
      <c r="AG48">
        <f t="shared" si="2"/>
        <v>1387.015480352766</v>
      </c>
      <c r="AI48" s="34">
        <f>PXIL!J48</f>
        <v>0</v>
      </c>
      <c r="AJ48" s="34">
        <f>PXIL!P48</f>
        <v>0</v>
      </c>
      <c r="AK48" s="34">
        <f>RTM_IEX!J48</f>
        <v>0.96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</row>
    <row r="49" spans="1:46">
      <c r="A49" t="s">
        <v>91</v>
      </c>
      <c r="D49">
        <f>TWEPL!R49</f>
        <v>7.6127700000000003</v>
      </c>
      <c r="E49">
        <f>GT_NG!T49</f>
        <v>11.131361577404741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53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549.04906103789256</v>
      </c>
      <c r="P49" s="36">
        <v>74.61</v>
      </c>
      <c r="Q49" s="36">
        <v>26.573067420918953</v>
      </c>
      <c r="R49" s="38">
        <v>23.7</v>
      </c>
      <c r="S49" s="38">
        <v>0</v>
      </c>
      <c r="T49" s="37">
        <f>SUMPRODUCT(LTA!J49:AN49,LTA!J$101:AN$101,LTA!J$105:AN$105)</f>
        <v>107.58</v>
      </c>
      <c r="U49" s="37">
        <f>SUMPRODUCT(LTA!J49:AN49,LTA!J$102:AN$102,LTA!J$105:AN$105)</f>
        <v>531.86404800000003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1.84</v>
      </c>
      <c r="AB49" s="75">
        <f>-STOA!P49</f>
        <v>0</v>
      </c>
      <c r="AC49">
        <f t="shared" si="0"/>
        <v>11.692822376128662</v>
      </c>
      <c r="AD49">
        <f t="shared" si="1"/>
        <v>1370.2674856600879</v>
      </c>
      <c r="AE49">
        <f>'IDT-1'!F49</f>
        <v>0</v>
      </c>
      <c r="AF49" s="24"/>
      <c r="AG49">
        <f t="shared" si="2"/>
        <v>1370.2674856600879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-5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</row>
    <row r="50" spans="1:46">
      <c r="A50" t="s">
        <v>92</v>
      </c>
      <c r="D50">
        <f>TWEPL!R50</f>
        <v>7.6127700000000003</v>
      </c>
      <c r="E50">
        <f>GT_NG!T50</f>
        <v>11.131361577404741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53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530.16649493400882</v>
      </c>
      <c r="P50" s="36">
        <v>74.61</v>
      </c>
      <c r="Q50" s="36">
        <v>26.573067420918953</v>
      </c>
      <c r="R50" s="38">
        <v>23.7</v>
      </c>
      <c r="S50" s="38">
        <v>0</v>
      </c>
      <c r="T50" s="37">
        <f>SUMPRODUCT(LTA!J50:AN50,LTA!J$101:AN$101,LTA!J$105:AN$105)</f>
        <v>107.83</v>
      </c>
      <c r="U50" s="37">
        <f>SUMPRODUCT(LTA!J50:AN50,LTA!J$102:AN$102,LTA!J$105:AN$105)</f>
        <v>533.80731999999989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1.84</v>
      </c>
      <c r="AB50" s="75">
        <f>-STOA!P50</f>
        <v>0</v>
      </c>
      <c r="AC50">
        <f t="shared" si="0"/>
        <v>11.552632305656036</v>
      </c>
      <c r="AD50">
        <f t="shared" si="1"/>
        <v>1353.7183816266763</v>
      </c>
      <c r="AE50">
        <f>'IDT-1'!F50</f>
        <v>0</v>
      </c>
      <c r="AF50" s="24"/>
      <c r="AG50">
        <f t="shared" si="2"/>
        <v>1353.7183816266763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-5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</row>
    <row r="51" spans="1:46">
      <c r="A51" t="s">
        <v>93</v>
      </c>
      <c r="D51">
        <f>TWEPL!R51</f>
        <v>7.6127700000000003</v>
      </c>
      <c r="E51">
        <f>GT_NG!T51</f>
        <v>11.131361577404741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57.482716831308778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521.60732045379848</v>
      </c>
      <c r="P51" s="36">
        <v>74.61</v>
      </c>
      <c r="Q51" s="36">
        <v>26.573067420918953</v>
      </c>
      <c r="R51" s="38">
        <v>23.7</v>
      </c>
      <c r="S51" s="38">
        <v>0</v>
      </c>
      <c r="T51" s="37">
        <f>SUMPRODUCT(LTA!J51:AN51,LTA!J$101:AN$101,LTA!J$105:AN$105)</f>
        <v>107.97</v>
      </c>
      <c r="U51" s="37">
        <f>SUMPRODUCT(LTA!J51:AN51,LTA!J$102:AN$102,LTA!J$105:AN$105)</f>
        <v>524.04215199999999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1.84</v>
      </c>
      <c r="AB51" s="75">
        <f>-STOA!P51</f>
        <v>0</v>
      </c>
      <c r="AC51">
        <f t="shared" si="0"/>
        <v>11.522250227454155</v>
      </c>
      <c r="AD51">
        <f t="shared" si="1"/>
        <v>1330.0471380559768</v>
      </c>
      <c r="AE51">
        <f>'IDT-1'!F51</f>
        <v>0</v>
      </c>
      <c r="AF51" s="24"/>
      <c r="AG51">
        <f t="shared" si="2"/>
        <v>1330.0471380559768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-15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</row>
    <row r="52" spans="1:46">
      <c r="A52" t="s">
        <v>94</v>
      </c>
      <c r="D52">
        <f>TWEPL!R52</f>
        <v>7.6127700000000003</v>
      </c>
      <c r="E52">
        <f>GT_NG!T52</f>
        <v>11.131361577404741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57.482716831308778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492.80076259103191</v>
      </c>
      <c r="P52" s="36">
        <v>74.61</v>
      </c>
      <c r="Q52" s="36">
        <v>26.573067420918953</v>
      </c>
      <c r="R52" s="38">
        <v>23.7</v>
      </c>
      <c r="S52" s="38">
        <v>0</v>
      </c>
      <c r="T52" s="37">
        <f>SUMPRODUCT(LTA!J52:AN52,LTA!J$101:AN$101,LTA!J$105:AN$105)</f>
        <v>107.97</v>
      </c>
      <c r="U52" s="37">
        <f>SUMPRODUCT(LTA!J52:AN52,LTA!J$102:AN$102,LTA!J$105:AN$105)</f>
        <v>524.27868799999999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1.84</v>
      </c>
      <c r="AB52" s="75">
        <f>-STOA!P52</f>
        <v>0</v>
      </c>
      <c r="AC52">
        <f t="shared" si="0"/>
        <v>11.195514677933579</v>
      </c>
      <c r="AD52">
        <f t="shared" si="1"/>
        <v>1321.6038517427307</v>
      </c>
      <c r="AE52">
        <f>'IDT-1'!F52</f>
        <v>0</v>
      </c>
      <c r="AF52" s="24"/>
      <c r="AG52">
        <f t="shared" si="2"/>
        <v>1321.6038517427307</v>
      </c>
      <c r="AI52" s="34">
        <f>PXIL!J52</f>
        <v>0</v>
      </c>
      <c r="AJ52" s="34">
        <f>PXIL!P52</f>
        <v>0</v>
      </c>
      <c r="AK52" s="34">
        <f>RTM_IEX!J52</f>
        <v>4.8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</row>
    <row r="53" spans="1:46">
      <c r="A53" t="s">
        <v>95</v>
      </c>
      <c r="D53">
        <f>TWEPL!R53</f>
        <v>7.6127700000000003</v>
      </c>
      <c r="E53">
        <f>GT_NG!T53</f>
        <v>11.131361577404741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57.482716831308778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467.75237097120839</v>
      </c>
      <c r="P53" s="36">
        <v>74.61</v>
      </c>
      <c r="Q53" s="36">
        <v>26.58</v>
      </c>
      <c r="R53" s="38">
        <v>23.7</v>
      </c>
      <c r="S53" s="38">
        <v>0</v>
      </c>
      <c r="T53" s="37">
        <f>SUMPRODUCT(LTA!J53:AN53,LTA!J$101:AN$101,LTA!J$105:AN$105)</f>
        <v>107.97</v>
      </c>
      <c r="U53" s="37">
        <f>SUMPRODUCT(LTA!J53:AN53,LTA!J$102:AN$102,LTA!J$105:AN$105)</f>
        <v>523.94740000000002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1.84</v>
      </c>
      <c r="AB53" s="75">
        <f>-STOA!P53</f>
        <v>0</v>
      </c>
      <c r="AC53">
        <f t="shared" si="0"/>
        <v>11.103427602791344</v>
      </c>
      <c r="AD53">
        <f t="shared" si="1"/>
        <v>1310.7331917771307</v>
      </c>
      <c r="AE53">
        <f>'IDT-1'!F53</f>
        <v>0</v>
      </c>
      <c r="AF53" s="24"/>
      <c r="AG53">
        <f t="shared" si="2"/>
        <v>1310.7331917771307</v>
      </c>
      <c r="AI53" s="34">
        <f>PXIL!J53</f>
        <v>0</v>
      </c>
      <c r="AJ53" s="34">
        <f>PXIL!P53</f>
        <v>0</v>
      </c>
      <c r="AK53" s="34">
        <f>RTM_IEX!J53</f>
        <v>19.21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</row>
    <row r="54" spans="1:46">
      <c r="A54" t="s">
        <v>96</v>
      </c>
      <c r="D54">
        <f>TWEPL!R54</f>
        <v>7.6127700000000003</v>
      </c>
      <c r="E54">
        <f>GT_NG!T54</f>
        <v>11.131361577404741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57.482716831308778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429.01120944198334</v>
      </c>
      <c r="P54" s="36">
        <v>74.61</v>
      </c>
      <c r="Q54" s="36">
        <v>26.58</v>
      </c>
      <c r="R54" s="38">
        <v>23.7</v>
      </c>
      <c r="S54" s="38">
        <v>0</v>
      </c>
      <c r="T54" s="37">
        <f>SUMPRODUCT(LTA!J54:AN54,LTA!J$101:AN$101,LTA!J$105:AN$105)</f>
        <v>107.97</v>
      </c>
      <c r="U54" s="37">
        <f>SUMPRODUCT(LTA!J54:AN54,LTA!J$102:AN$102,LTA!J$105:AN$105)</f>
        <v>522.58462400000008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1.84</v>
      </c>
      <c r="AB54" s="75">
        <f>-STOA!P54</f>
        <v>0</v>
      </c>
      <c r="AC54">
        <f t="shared" si="0"/>
        <v>10.766554527545853</v>
      </c>
      <c r="AD54">
        <f t="shared" si="1"/>
        <v>1270.9661273231511</v>
      </c>
      <c r="AE54">
        <f>'IDT-1'!F54</f>
        <v>0</v>
      </c>
      <c r="AF54" s="24"/>
      <c r="AG54">
        <f t="shared" si="2"/>
        <v>1270.9661273231511</v>
      </c>
      <c r="AI54" s="34">
        <f>PXIL!J54</f>
        <v>0</v>
      </c>
      <c r="AJ54" s="34">
        <f>PXIL!P54</f>
        <v>0</v>
      </c>
      <c r="AK54" s="34">
        <f>RTM_IEX!J54</f>
        <v>19.21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</row>
    <row r="55" spans="1:46">
      <c r="A55" t="s">
        <v>97</v>
      </c>
      <c r="D55">
        <f>TWEPL!R55</f>
        <v>7.6127700000000003</v>
      </c>
      <c r="E55">
        <f>GT_NG!T55</f>
        <v>11.131361577404741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57.482716831308778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393.18043668094759</v>
      </c>
      <c r="P55" s="36">
        <v>74.61</v>
      </c>
      <c r="Q55" s="36">
        <v>7.5</v>
      </c>
      <c r="R55" s="38">
        <v>23.7</v>
      </c>
      <c r="S55" s="38">
        <v>0</v>
      </c>
      <c r="T55" s="37">
        <f>SUMPRODUCT(LTA!J55:AN55,LTA!J$101:AN$101,LTA!J$105:AN$105)</f>
        <v>106.95</v>
      </c>
      <c r="U55" s="37">
        <f>SUMPRODUCT(LTA!J55:AN55,LTA!J$102:AN$102,LTA!J$105:AN$105)</f>
        <v>499.01798400000007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1.84</v>
      </c>
      <c r="AB55" s="75">
        <f>-STOA!P55</f>
        <v>0</v>
      </c>
      <c r="AC55">
        <f t="shared" si="0"/>
        <v>10.276258569348716</v>
      </c>
      <c r="AD55">
        <f t="shared" si="1"/>
        <v>1132.7490105203124</v>
      </c>
      <c r="AE55">
        <f>'IDT-1'!F55</f>
        <v>0</v>
      </c>
      <c r="AF55" s="24"/>
      <c r="AG55">
        <f t="shared" si="2"/>
        <v>1132.7490105203124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-40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</row>
    <row r="56" spans="1:46">
      <c r="A56" t="s">
        <v>98</v>
      </c>
      <c r="D56">
        <f>TWEPL!R56</f>
        <v>7.6127700000000003</v>
      </c>
      <c r="E56">
        <f>GT_NG!T56</f>
        <v>11.131361577404741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57.482716831308778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392.98996272204039</v>
      </c>
      <c r="P56" s="36">
        <v>74.61</v>
      </c>
      <c r="Q56" s="36">
        <v>7.5</v>
      </c>
      <c r="R56" s="38">
        <v>23.7</v>
      </c>
      <c r="S56" s="38">
        <v>0</v>
      </c>
      <c r="T56" s="37">
        <f>SUMPRODUCT(LTA!J56:AN56,LTA!J$101:AN$101,LTA!J$105:AN$105)</f>
        <v>104.85</v>
      </c>
      <c r="U56" s="37">
        <f>SUMPRODUCT(LTA!J56:AN56,LTA!J$102:AN$102,LTA!J$105:AN$105)</f>
        <v>466.20645600000006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1.84</v>
      </c>
      <c r="AB56" s="75">
        <f>-STOA!P56</f>
        <v>0</v>
      </c>
      <c r="AC56">
        <f t="shared" si="0"/>
        <v>10.066113330142784</v>
      </c>
      <c r="AD56">
        <f t="shared" si="1"/>
        <v>1087.8571538006111</v>
      </c>
      <c r="AE56">
        <f>'IDT-1'!F56</f>
        <v>0</v>
      </c>
      <c r="AF56" s="24"/>
      <c r="AG56">
        <f t="shared" si="2"/>
        <v>1087.8571538006111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</row>
    <row r="57" spans="1:46">
      <c r="A57" t="s">
        <v>99</v>
      </c>
      <c r="D57">
        <f>TWEPL!R57</f>
        <v>7.6127700000000003</v>
      </c>
      <c r="E57">
        <f>GT_NG!T57</f>
        <v>11.131361577404741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57.482716831308778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392.17510243056989</v>
      </c>
      <c r="P57" s="36">
        <v>74.61</v>
      </c>
      <c r="Q57" s="36">
        <v>26.573534184623568</v>
      </c>
      <c r="R57" s="38">
        <v>23.7</v>
      </c>
      <c r="S57" s="38">
        <v>0</v>
      </c>
      <c r="T57" s="37">
        <f>SUMPRODUCT(LTA!J57:AN57,LTA!J$101:AN$101,LTA!J$105:AN$105)</f>
        <v>106.47</v>
      </c>
      <c r="U57" s="37">
        <f>SUMPRODUCT(LTA!J57:AN57,LTA!J$102:AN$102,LTA!J$105:AN$105)</f>
        <v>464.30714400000005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1.84</v>
      </c>
      <c r="AB57" s="75">
        <f>-STOA!P57</f>
        <v>0</v>
      </c>
      <c r="AC57">
        <f t="shared" si="0"/>
        <v>10.005361026923044</v>
      </c>
      <c r="AD57">
        <f t="shared" si="1"/>
        <v>1130.8972679969838</v>
      </c>
      <c r="AE57">
        <f>'IDT-1'!F57</f>
        <v>0</v>
      </c>
      <c r="AF57" s="24"/>
      <c r="AG57">
        <f t="shared" si="2"/>
        <v>1130.8972679969838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-25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</row>
    <row r="58" spans="1:46">
      <c r="A58" t="s">
        <v>100</v>
      </c>
      <c r="D58">
        <f>TWEPL!R58</f>
        <v>7.6127700000000003</v>
      </c>
      <c r="E58">
        <f>GT_NG!T58</f>
        <v>11.131361577404741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57.482716831308778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392.17510243056989</v>
      </c>
      <c r="P58" s="36">
        <v>74.61</v>
      </c>
      <c r="Q58" s="36">
        <v>26.573534184623568</v>
      </c>
      <c r="R58" s="38">
        <v>23.7</v>
      </c>
      <c r="S58" s="38">
        <v>0</v>
      </c>
      <c r="T58" s="37">
        <f>SUMPRODUCT(LTA!J58:AN58,LTA!J$101:AN$101,LTA!J$105:AN$105)</f>
        <v>103.97</v>
      </c>
      <c r="U58" s="37">
        <f>SUMPRODUCT(LTA!J58:AN58,LTA!J$102:AN$102,LTA!J$105:AN$105)</f>
        <v>479.05805600000002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1.84</v>
      </c>
      <c r="AB58" s="75">
        <f>-STOA!P58</f>
        <v>0</v>
      </c>
      <c r="AC58">
        <f t="shared" si="0"/>
        <v>9.977129744600818</v>
      </c>
      <c r="AD58">
        <f t="shared" si="1"/>
        <v>1177.7764112793059</v>
      </c>
      <c r="AE58">
        <f>'IDT-1'!F58</f>
        <v>0</v>
      </c>
      <c r="AF58" s="24"/>
      <c r="AG58">
        <f t="shared" si="2"/>
        <v>1177.7764112793059</v>
      </c>
      <c r="AI58" s="34">
        <f>PXIL!J58</f>
        <v>0</v>
      </c>
      <c r="AJ58" s="34">
        <f>PXIL!P58</f>
        <v>0</v>
      </c>
      <c r="AK58" s="34">
        <f>RTM_IEX!J58</f>
        <v>9.6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</row>
    <row r="59" spans="1:46">
      <c r="A59" t="s">
        <v>101</v>
      </c>
      <c r="D59">
        <f>TWEPL!R59</f>
        <v>7.6127700000000003</v>
      </c>
      <c r="E59">
        <f>GT_NG!T59</f>
        <v>11.131361577404741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392.46170270524016</v>
      </c>
      <c r="P59" s="36">
        <v>74.61</v>
      </c>
      <c r="Q59" s="36">
        <v>26.573534184623568</v>
      </c>
      <c r="R59" s="38">
        <v>23.7</v>
      </c>
      <c r="S59" s="38">
        <v>0</v>
      </c>
      <c r="T59" s="37">
        <f>SUMPRODUCT(LTA!J59:AN59,LTA!J$101:AN$101,LTA!J$105:AN$105)</f>
        <v>101.32</v>
      </c>
      <c r="U59" s="37">
        <f>SUMPRODUCT(LTA!J59:AN59,LTA!J$102:AN$102,LTA!J$105:AN$105)</f>
        <v>483.60639200000003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1.84</v>
      </c>
      <c r="AB59" s="75">
        <f>-STOA!P59</f>
        <v>0</v>
      </c>
      <c r="AC59">
        <f t="shared" si="0"/>
        <v>9.9148432093080476</v>
      </c>
      <c r="AD59">
        <f t="shared" si="1"/>
        <v>1170.4236340892692</v>
      </c>
      <c r="AE59">
        <f>'IDT-1'!F59</f>
        <v>0</v>
      </c>
      <c r="AF59" s="24"/>
      <c r="AG59">
        <f t="shared" si="2"/>
        <v>1170.4236340892692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</row>
    <row r="60" spans="1:46">
      <c r="A60" t="s">
        <v>102</v>
      </c>
      <c r="D60">
        <f>TWEPL!R60</f>
        <v>7.6127700000000003</v>
      </c>
      <c r="E60">
        <f>GT_NG!T60</f>
        <v>11.131361577404741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392.46170270524016</v>
      </c>
      <c r="P60" s="36">
        <v>74.61</v>
      </c>
      <c r="Q60" s="36">
        <v>26.573534184623568</v>
      </c>
      <c r="R60" s="38">
        <v>23.7</v>
      </c>
      <c r="S60" s="38">
        <v>0</v>
      </c>
      <c r="T60" s="37">
        <f>SUMPRODUCT(LTA!J60:AN60,LTA!J$101:AN$101,LTA!J$105:AN$105)</f>
        <v>95.66</v>
      </c>
      <c r="U60" s="37">
        <f>SUMPRODUCT(LTA!J60:AN60,LTA!J$102:AN$102,LTA!J$105:AN$105)</f>
        <v>498.67086399999999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1.84</v>
      </c>
      <c r="AB60" s="75">
        <f>-STOA!P60</f>
        <v>0</v>
      </c>
      <c r="AC60">
        <f t="shared" si="0"/>
        <v>10.034160774108047</v>
      </c>
      <c r="AD60">
        <f t="shared" si="1"/>
        <v>1184.5087885244689</v>
      </c>
      <c r="AE60">
        <f>'IDT-1'!F60</f>
        <v>0</v>
      </c>
      <c r="AF60" s="24"/>
      <c r="AG60">
        <f t="shared" si="2"/>
        <v>1184.5087885244689</v>
      </c>
      <c r="AI60" s="34">
        <f>PXIL!J60</f>
        <v>0</v>
      </c>
      <c r="AJ60" s="34">
        <f>PXIL!P60</f>
        <v>0</v>
      </c>
      <c r="AK60" s="34">
        <f>RTM_IEX!J60</f>
        <v>4.8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</row>
    <row r="61" spans="1:46">
      <c r="A61" t="s">
        <v>103</v>
      </c>
      <c r="D61">
        <f>TWEPL!R61</f>
        <v>7.6127700000000003</v>
      </c>
      <c r="E61">
        <f>GT_NG!T61</f>
        <v>11.131361577404741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409.74745258833281</v>
      </c>
      <c r="P61" s="36">
        <v>74.61</v>
      </c>
      <c r="Q61" s="36">
        <v>26.573534184623568</v>
      </c>
      <c r="R61" s="38">
        <v>23.7</v>
      </c>
      <c r="S61" s="38">
        <v>0</v>
      </c>
      <c r="T61" s="37">
        <f>SUMPRODUCT(LTA!J61:AN61,LTA!J$101:AN$101,LTA!J$105:AN$105)</f>
        <v>89.84</v>
      </c>
      <c r="U61" s="37">
        <f>SUMPRODUCT(LTA!J61:AN61,LTA!J$102:AN$102,LTA!J$105:AN$105)</f>
        <v>491.49543199999999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1.84</v>
      </c>
      <c r="AB61" s="75">
        <f>-STOA!P61</f>
        <v>0</v>
      </c>
      <c r="AC61">
        <f t="shared" si="0"/>
        <v>10.029879444326026</v>
      </c>
      <c r="AD61">
        <f t="shared" si="1"/>
        <v>1184.0033877373437</v>
      </c>
      <c r="AE61">
        <f>'IDT-1'!F61</f>
        <v>0</v>
      </c>
      <c r="AF61" s="24"/>
      <c r="AG61">
        <f t="shared" si="2"/>
        <v>1184.0033877373437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</row>
    <row r="62" spans="1:46">
      <c r="A62" t="s">
        <v>104</v>
      </c>
      <c r="D62">
        <f>TWEPL!R62</f>
        <v>7.6127700000000003</v>
      </c>
      <c r="E62">
        <f>GT_NG!T62</f>
        <v>11.131361577404741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431.68466508695269</v>
      </c>
      <c r="P62" s="36">
        <v>74.61</v>
      </c>
      <c r="Q62" s="36">
        <v>26.573534184623568</v>
      </c>
      <c r="R62" s="38">
        <v>23.7</v>
      </c>
      <c r="S62" s="38">
        <v>0</v>
      </c>
      <c r="T62" s="37">
        <f>SUMPRODUCT(LTA!J62:AN62,LTA!J$101:AN$101,LTA!J$105:AN$105)</f>
        <v>83.94</v>
      </c>
      <c r="U62" s="37">
        <f>SUMPRODUCT(LTA!J62:AN62,LTA!J$102:AN$102,LTA!J$105:AN$105)</f>
        <v>483.83319999999998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1.84</v>
      </c>
      <c r="AB62" s="75">
        <f>-STOA!P62</f>
        <v>0</v>
      </c>
      <c r="AC62">
        <f t="shared" si="0"/>
        <v>10.184940857763324</v>
      </c>
      <c r="AD62">
        <f t="shared" si="1"/>
        <v>1182.2233068225264</v>
      </c>
      <c r="AE62">
        <f>'IDT-1'!F62</f>
        <v>0</v>
      </c>
      <c r="AF62" s="24"/>
      <c r="AG62">
        <f t="shared" si="2"/>
        <v>1182.2233068225264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</row>
    <row r="63" spans="1:46">
      <c r="A63" t="s">
        <v>105</v>
      </c>
      <c r="D63">
        <f>TWEPL!R63</f>
        <v>7.6127700000000003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58.712717929725464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433.86704178623074</v>
      </c>
      <c r="P63" s="36">
        <v>74.61</v>
      </c>
      <c r="Q63" s="36">
        <v>26.573067420918953</v>
      </c>
      <c r="R63" s="38">
        <v>23.7</v>
      </c>
      <c r="S63" s="38">
        <v>0</v>
      </c>
      <c r="T63" s="37">
        <f>SUMPRODUCT(LTA!J63:AN63,LTA!J$101:AN$101,LTA!J$105:AN$105)</f>
        <v>75.13</v>
      </c>
      <c r="U63" s="37">
        <f>SUMPRODUCT(LTA!J63:AN63,LTA!J$102:AN$102,LTA!J$105:AN$105)</f>
        <v>461.91168799999997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1.84</v>
      </c>
      <c r="AB63" s="75">
        <f>-STOA!P63</f>
        <v>0</v>
      </c>
      <c r="AC63">
        <f t="shared" si="0"/>
        <v>9.9113900872224718</v>
      </c>
      <c r="AD63">
        <f t="shared" si="1"/>
        <v>1159.9736454601616</v>
      </c>
      <c r="AE63">
        <f>'IDT-1'!F63</f>
        <v>0</v>
      </c>
      <c r="AF63" s="24"/>
      <c r="AG63">
        <f t="shared" si="2"/>
        <v>1159.9736454601616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-5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</row>
    <row r="64" spans="1:46">
      <c r="A64" t="s">
        <v>106</v>
      </c>
      <c r="D64">
        <f>TWEPL!R64</f>
        <v>7.6127700000000003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58.712717929725464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452.57967707064961</v>
      </c>
      <c r="P64" s="36">
        <v>74.61</v>
      </c>
      <c r="Q64" s="36">
        <v>26.573067420918953</v>
      </c>
      <c r="R64" s="38">
        <v>23.7</v>
      </c>
      <c r="S64" s="38">
        <v>0</v>
      </c>
      <c r="T64" s="37">
        <f>SUMPRODUCT(LTA!J64:AN64,LTA!J$101:AN$101,LTA!J$105:AN$105)</f>
        <v>68.75</v>
      </c>
      <c r="U64" s="37">
        <f>SUMPRODUCT(LTA!J64:AN64,LTA!J$102:AN$102,LTA!J$105:AN$105)</f>
        <v>453.69450399999999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1.84</v>
      </c>
      <c r="AB64" s="75">
        <f>-STOA!P64</f>
        <v>0</v>
      </c>
      <c r="AC64">
        <f t="shared" si="0"/>
        <v>9.9883156666360353</v>
      </c>
      <c r="AD64">
        <f t="shared" si="1"/>
        <v>1159.012171165167</v>
      </c>
      <c r="AE64">
        <f>'IDT-1'!F64</f>
        <v>0</v>
      </c>
      <c r="AF64" s="24"/>
      <c r="AG64">
        <f t="shared" si="2"/>
        <v>1159.012171165167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-10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</row>
    <row r="65" spans="1:46">
      <c r="A65" t="s">
        <v>107</v>
      </c>
      <c r="D65">
        <f>TWEPL!R65</f>
        <v>7.6127700000000003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58.712717929725464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453.20740905901687</v>
      </c>
      <c r="P65" s="36">
        <v>74.61</v>
      </c>
      <c r="Q65" s="36">
        <v>26.573067420918953</v>
      </c>
      <c r="R65" s="38">
        <v>23.7</v>
      </c>
      <c r="S65" s="38">
        <v>0</v>
      </c>
      <c r="T65" s="37">
        <f>SUMPRODUCT(LTA!J65:AN65,LTA!J$101:AN$101,LTA!J$105:AN$105)</f>
        <v>58.76</v>
      </c>
      <c r="U65" s="37">
        <f>SUMPRODUCT(LTA!J65:AN65,LTA!J$102:AN$102,LTA!J$105:AN$105)</f>
        <v>444.66923199999997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1.84</v>
      </c>
      <c r="AB65" s="75">
        <f>-STOA!P65</f>
        <v>0</v>
      </c>
      <c r="AC65">
        <f t="shared" si="0"/>
        <v>9.8701927532894285</v>
      </c>
      <c r="AD65">
        <f t="shared" si="1"/>
        <v>1165.1527540668808</v>
      </c>
      <c r="AE65">
        <f>'IDT-1'!F65</f>
        <v>0</v>
      </c>
      <c r="AF65" s="24"/>
      <c r="AG65">
        <f t="shared" si="2"/>
        <v>1165.1527540668808</v>
      </c>
      <c r="AI65" s="34">
        <f>PXIL!J65</f>
        <v>0</v>
      </c>
      <c r="AJ65" s="34">
        <f>PXIL!P65</f>
        <v>0</v>
      </c>
      <c r="AK65" s="34">
        <f>RTM_IEX!J65</f>
        <v>14.41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</row>
    <row r="66" spans="1:46">
      <c r="A66" t="s">
        <v>108</v>
      </c>
      <c r="D66">
        <f>TWEPL!R66</f>
        <v>7.6127700000000003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58.712717929725464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435.52139448377159</v>
      </c>
      <c r="P66" s="36">
        <v>74.61</v>
      </c>
      <c r="Q66" s="36">
        <v>26.573067420918953</v>
      </c>
      <c r="R66" s="38">
        <v>23.7</v>
      </c>
      <c r="S66" s="38">
        <v>0</v>
      </c>
      <c r="T66" s="37">
        <f>SUMPRODUCT(LTA!J66:AN66,LTA!J$101:AN$101,LTA!J$105:AN$105)</f>
        <v>48.769999999999996</v>
      </c>
      <c r="U66" s="37">
        <f>SUMPRODUCT(LTA!J66:AN66,LTA!J$102:AN$102,LTA!J$105:AN$105)</f>
        <v>435.43950399999994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1.84</v>
      </c>
      <c r="AB66" s="75">
        <f>-STOA!P66</f>
        <v>0</v>
      </c>
      <c r="AC66">
        <f t="shared" si="0"/>
        <v>9.5762285156573697</v>
      </c>
      <c r="AD66">
        <f t="shared" si="1"/>
        <v>1130.4509757292674</v>
      </c>
      <c r="AE66">
        <f>'IDT-1'!F66</f>
        <v>0</v>
      </c>
      <c r="AF66" s="24"/>
      <c r="AG66">
        <f t="shared" si="2"/>
        <v>1130.4509757292674</v>
      </c>
      <c r="AI66" s="34">
        <f>PXIL!J66</f>
        <v>0</v>
      </c>
      <c r="AJ66" s="34">
        <f>PXIL!P66</f>
        <v>0</v>
      </c>
      <c r="AK66" s="34">
        <f>RTM_IEX!J66</f>
        <v>16.32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</row>
    <row r="67" spans="1:46">
      <c r="A67" t="s">
        <v>109</v>
      </c>
      <c r="D67">
        <f>TWEPL!R67</f>
        <v>7.6127700000000003</v>
      </c>
      <c r="E67">
        <f>GT_NG!T67</f>
        <v>11.131361577404741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57.482716831308778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499.86211217422687</v>
      </c>
      <c r="P67" s="36">
        <v>74.61</v>
      </c>
      <c r="Q67" s="36">
        <v>26.573067420918953</v>
      </c>
      <c r="R67" s="38">
        <v>21.51</v>
      </c>
      <c r="S67" s="38">
        <v>0</v>
      </c>
      <c r="T67" s="37">
        <f>SUMPRODUCT(LTA!J67:AN67,LTA!J$101:AN$101,LTA!J$105:AN$105)</f>
        <v>41.75</v>
      </c>
      <c r="U67" s="37">
        <f>SUMPRODUCT(LTA!J67:AN67,LTA!J$102:AN$102,LTA!J$105:AN$105)</f>
        <v>433.94106399999998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1.84</v>
      </c>
      <c r="AB67" s="75">
        <f>-STOA!P67</f>
        <v>0</v>
      </c>
      <c r="AC67">
        <f t="shared" si="0"/>
        <v>9.965741550081308</v>
      </c>
      <c r="AD67">
        <f t="shared" si="1"/>
        <v>1156.3473504537781</v>
      </c>
      <c r="AE67">
        <f>'IDT-1'!F67</f>
        <v>0</v>
      </c>
      <c r="AF67" s="24"/>
      <c r="AG67">
        <f t="shared" si="2"/>
        <v>1156.3473504537781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</row>
    <row r="68" spans="1:46">
      <c r="A68" t="s">
        <v>110</v>
      </c>
      <c r="D68">
        <f>TWEPL!R68</f>
        <v>7.6127700000000003</v>
      </c>
      <c r="E68">
        <f>GT_NG!T68</f>
        <v>11.131361577404741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577.76339777665135</v>
      </c>
      <c r="P68" s="36">
        <v>74.61</v>
      </c>
      <c r="Q68" s="36">
        <v>26.573067420918953</v>
      </c>
      <c r="R68" s="38">
        <v>12.93</v>
      </c>
      <c r="S68" s="38">
        <v>0</v>
      </c>
      <c r="T68" s="37">
        <f>SUMPRODUCT(LTA!J68:AN68,LTA!J$101:AN$101,LTA!J$105:AN$105)</f>
        <v>32.61</v>
      </c>
      <c r="U68" s="37">
        <f>SUMPRODUCT(LTA!J68:AN68,LTA!J$102:AN$102,LTA!J$105:AN$105)</f>
        <v>426.468864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-112</v>
      </c>
      <c r="AA68" s="75">
        <f>STOA!J68</f>
        <v>1.84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11.516805135697362</v>
      </c>
      <c r="AD68">
        <f t="shared" ref="AD68:AD98" si="4">SUM(B68:AB68,AI68:AT68)-AC68</f>
        <v>1134.5826556392776</v>
      </c>
      <c r="AE68">
        <f>'IDT-1'!F68</f>
        <v>0</v>
      </c>
      <c r="AF68" s="24"/>
      <c r="AG68">
        <f t="shared" ref="AG68:AG98" si="5">SUM(AD68:AF68)</f>
        <v>1134.5826556392776</v>
      </c>
      <c r="AI68" s="34">
        <f>PXIL!J68</f>
        <v>0</v>
      </c>
      <c r="AJ68" s="34">
        <f>PXIL!P68</f>
        <v>0</v>
      </c>
      <c r="AK68" s="34">
        <f>RTM_IEX!J68</f>
        <v>16.95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</row>
    <row r="69" spans="1:46">
      <c r="A69" t="s">
        <v>111</v>
      </c>
      <c r="D69">
        <f>TWEPL!R69</f>
        <v>7.6127700000000003</v>
      </c>
      <c r="E69">
        <f>GT_NG!T69</f>
        <v>11.131361577404741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68.52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594.00486493717733</v>
      </c>
      <c r="P69" s="36">
        <v>74.61</v>
      </c>
      <c r="Q69" s="36">
        <v>26.573067420918953</v>
      </c>
      <c r="R69" s="38">
        <v>4.1625458996328035</v>
      </c>
      <c r="S69" s="38">
        <v>0</v>
      </c>
      <c r="T69" s="37">
        <f>SUMPRODUCT(LTA!J69:AN69,LTA!J$101:AN$101,LTA!J$105:AN$105)</f>
        <v>21.48</v>
      </c>
      <c r="U69" s="37">
        <f>SUMPRODUCT(LTA!J69:AN69,LTA!J$102:AN$102,LTA!J$105:AN$105)</f>
        <v>421.67485600000003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-27</v>
      </c>
      <c r="AA69" s="75">
        <f>STOA!J69</f>
        <v>1.84</v>
      </c>
      <c r="AB69" s="75">
        <f>-STOA!P69</f>
        <v>0</v>
      </c>
      <c r="AC69">
        <f t="shared" si="3"/>
        <v>10.69604077158713</v>
      </c>
      <c r="AD69">
        <f t="shared" si="4"/>
        <v>1208.4134250635468</v>
      </c>
      <c r="AE69">
        <f>'IDT-1'!F69</f>
        <v>-75.335999999999999</v>
      </c>
      <c r="AF69" s="24"/>
      <c r="AG69">
        <f t="shared" si="5"/>
        <v>1133.0774250635468</v>
      </c>
      <c r="AI69" s="34">
        <f>PXIL!J69</f>
        <v>0</v>
      </c>
      <c r="AJ69" s="34">
        <f>PXIL!P69</f>
        <v>0</v>
      </c>
      <c r="AK69" s="34">
        <f>RTM_IEX!J69</f>
        <v>14.5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</row>
    <row r="70" spans="1:46">
      <c r="A70" t="s">
        <v>112</v>
      </c>
      <c r="D70">
        <f>TWEPL!R70</f>
        <v>7.6127700000000003</v>
      </c>
      <c r="E70">
        <f>GT_NG!T70</f>
        <v>11.131361577404741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68.52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600.98071866993689</v>
      </c>
      <c r="P70" s="36">
        <v>74.61</v>
      </c>
      <c r="Q70" s="36">
        <v>26.573067420918953</v>
      </c>
      <c r="R70" s="38">
        <v>0.6874538745387454</v>
      </c>
      <c r="S70" s="38">
        <v>0</v>
      </c>
      <c r="T70" s="37">
        <f>SUMPRODUCT(LTA!J70:AN70,LTA!J$101:AN$101,LTA!J$105:AN$105)</f>
        <v>14.49</v>
      </c>
      <c r="U70" s="37">
        <f>SUMPRODUCT(LTA!J70:AN70,LTA!J$102:AN$102,LTA!J$105:AN$105)</f>
        <v>415.58936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1.84</v>
      </c>
      <c r="AB70" s="75">
        <f>-STOA!P70</f>
        <v>0</v>
      </c>
      <c r="AC70">
        <f t="shared" si="3"/>
        <v>10.346655744959515</v>
      </c>
      <c r="AD70">
        <f t="shared" si="4"/>
        <v>1221.39807579784</v>
      </c>
      <c r="AE70">
        <f>'IDT-1'!F70</f>
        <v>-82.784000000000006</v>
      </c>
      <c r="AF70" s="24"/>
      <c r="AG70">
        <f t="shared" si="5"/>
        <v>1138.6140757978399</v>
      </c>
      <c r="AI70" s="34">
        <f>PXIL!J70</f>
        <v>0</v>
      </c>
      <c r="AJ70" s="34">
        <f>PXIL!P70</f>
        <v>0</v>
      </c>
      <c r="AK70" s="34">
        <f>RTM_IEX!J70</f>
        <v>9.7100000000000009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</row>
    <row r="71" spans="1:46">
      <c r="A71" t="s">
        <v>113</v>
      </c>
      <c r="D71">
        <f>TWEPL!R71</f>
        <v>7.6127700000000003</v>
      </c>
      <c r="E71">
        <f>GT_NG!T71</f>
        <v>10.927750410509031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607.8728735746887</v>
      </c>
      <c r="P71" s="36">
        <v>74.61</v>
      </c>
      <c r="Q71" s="36">
        <v>26.573067420918953</v>
      </c>
      <c r="R71" s="38">
        <v>0</v>
      </c>
      <c r="S71" s="38">
        <v>0</v>
      </c>
      <c r="T71" s="37">
        <f>SUMPRODUCT(LTA!J71:AN71,LTA!J$101:AN$101,LTA!J$105:AN$105)</f>
        <v>9.77</v>
      </c>
      <c r="U71" s="37">
        <f>SUMPRODUCT(LTA!J71:AN71,LTA!J$102:AN$102,LTA!J$105:AN$105)</f>
        <v>412.20885600000003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1.84</v>
      </c>
      <c r="AB71" s="75">
        <f>-STOA!P71</f>
        <v>0</v>
      </c>
      <c r="AC71">
        <f t="shared" si="3"/>
        <v>10.763216666211379</v>
      </c>
      <c r="AD71">
        <f t="shared" si="4"/>
        <v>1270.5721007399054</v>
      </c>
      <c r="AE71">
        <f>'IDT-1'!F71</f>
        <v>-71.921000000000006</v>
      </c>
      <c r="AF71" s="24"/>
      <c r="AG71">
        <f t="shared" si="5"/>
        <v>1198.6511007399054</v>
      </c>
      <c r="AI71" s="34">
        <f>PXIL!J71</f>
        <v>0</v>
      </c>
      <c r="AJ71" s="34">
        <f>PXIL!P71</f>
        <v>0</v>
      </c>
      <c r="AK71" s="34">
        <f>RTM_IEX!J71</f>
        <v>61.4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</row>
    <row r="72" spans="1:46">
      <c r="A72" t="s">
        <v>114</v>
      </c>
      <c r="D72">
        <f>TWEPL!R72</f>
        <v>7.6127700000000003</v>
      </c>
      <c r="E72">
        <f>GT_NG!T72</f>
        <v>10.927750410509031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621.2606167357236</v>
      </c>
      <c r="P72" s="36">
        <v>74.61</v>
      </c>
      <c r="Q72" s="36">
        <v>26.573067420918953</v>
      </c>
      <c r="R72" s="38">
        <v>0</v>
      </c>
      <c r="S72" s="38">
        <v>0</v>
      </c>
      <c r="T72" s="37">
        <f>SUMPRODUCT(LTA!J72:AN72,LTA!J$101:AN$101,LTA!J$105:AN$105)</f>
        <v>3.32</v>
      </c>
      <c r="U72" s="37">
        <f>SUMPRODUCT(LTA!J72:AN72,LTA!J$102:AN$102,LTA!J$105:AN$105)</f>
        <v>409.13333600000004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1.84</v>
      </c>
      <c r="AB72" s="75">
        <f>-STOA!P72</f>
        <v>0</v>
      </c>
      <c r="AC72">
        <f t="shared" si="3"/>
        <v>10.673523340764074</v>
      </c>
      <c r="AD72">
        <f t="shared" si="4"/>
        <v>1259.9840172263873</v>
      </c>
      <c r="AE72">
        <f>'IDT-1'!F72</f>
        <v>-62.728000000000002</v>
      </c>
      <c r="AF72" s="24"/>
      <c r="AG72">
        <f t="shared" si="5"/>
        <v>1197.2560172263873</v>
      </c>
      <c r="AI72" s="34">
        <f>PXIL!J72</f>
        <v>0</v>
      </c>
      <c r="AJ72" s="34">
        <f>PXIL!P72</f>
        <v>0</v>
      </c>
      <c r="AK72" s="34">
        <f>RTM_IEX!J72</f>
        <v>46.86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</row>
    <row r="73" spans="1:46">
      <c r="A73" t="s">
        <v>115</v>
      </c>
      <c r="D73">
        <f>TWEPL!R73</f>
        <v>7.6127700000000003</v>
      </c>
      <c r="E73">
        <f>GT_NG!T73</f>
        <v>10.927750410509031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646.44142933306648</v>
      </c>
      <c r="P73" s="36">
        <v>74.61</v>
      </c>
      <c r="Q73" s="36">
        <v>26.573067420918953</v>
      </c>
      <c r="R73" s="38">
        <v>0</v>
      </c>
      <c r="S73" s="38">
        <v>0</v>
      </c>
      <c r="T73" s="37">
        <f>SUMPRODUCT(LTA!J73:AN73,LTA!J$101:AN$101,LTA!J$105:AN$105)</f>
        <v>1.1000000000000001</v>
      </c>
      <c r="U73" s="37">
        <f>SUMPRODUCT(LTA!J73:AN73,LTA!J$102:AN$102,LTA!J$105:AN$105)</f>
        <v>413.45000000000005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1.84</v>
      </c>
      <c r="AB73" s="75">
        <f>-STOA!P73</f>
        <v>0</v>
      </c>
      <c r="AC73">
        <f t="shared" si="3"/>
        <v>10.983462144181754</v>
      </c>
      <c r="AD73">
        <f t="shared" si="4"/>
        <v>1296.5715550203129</v>
      </c>
      <c r="AE73">
        <f>'IDT-1'!F73</f>
        <v>-63.647000000000006</v>
      </c>
      <c r="AF73" s="24"/>
      <c r="AG73">
        <f t="shared" si="5"/>
        <v>1232.9245550203129</v>
      </c>
      <c r="AI73" s="34">
        <f>PXIL!J73</f>
        <v>0</v>
      </c>
      <c r="AJ73" s="34">
        <f>PXIL!P73</f>
        <v>0</v>
      </c>
      <c r="AK73" s="34">
        <f>RTM_IEX!J73</f>
        <v>56.48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</row>
    <row r="74" spans="1:46">
      <c r="A74" t="s">
        <v>116</v>
      </c>
      <c r="D74">
        <f>TWEPL!R74</f>
        <v>7.6127700000000003</v>
      </c>
      <c r="E74">
        <f>GT_NG!T74</f>
        <v>10.927750410509031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677.20198649870156</v>
      </c>
      <c r="P74" s="36">
        <v>74.61</v>
      </c>
      <c r="Q74" s="36">
        <v>26.573067420918953</v>
      </c>
      <c r="R74" s="38">
        <v>0</v>
      </c>
      <c r="S74" s="38">
        <v>0</v>
      </c>
      <c r="T74" s="37">
        <f>SUMPRODUCT(LTA!J74:AN74,LTA!J$101:AN$101,LTA!J$105:AN$105)</f>
        <v>0.01</v>
      </c>
      <c r="U74" s="37">
        <f>SUMPRODUCT(LTA!J74:AN74,LTA!J$102:AN$102,LTA!J$105:AN$105)</f>
        <v>413.37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1.84</v>
      </c>
      <c r="AB74" s="75">
        <f>-STOA!P74</f>
        <v>0</v>
      </c>
      <c r="AC74">
        <f t="shared" si="3"/>
        <v>11.452270824373088</v>
      </c>
      <c r="AD74">
        <f t="shared" si="4"/>
        <v>1351.9133035057566</v>
      </c>
      <c r="AE74">
        <f>'IDT-1'!F74</f>
        <v>-83.444999999999993</v>
      </c>
      <c r="AF74" s="24"/>
      <c r="AG74">
        <f t="shared" si="5"/>
        <v>1268.4683035057567</v>
      </c>
      <c r="AI74" s="34">
        <f>PXIL!J74</f>
        <v>0</v>
      </c>
      <c r="AJ74" s="34">
        <f>PXIL!P74</f>
        <v>0</v>
      </c>
      <c r="AK74" s="34">
        <f>RTM_IEX!J74</f>
        <v>82.7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</row>
    <row r="75" spans="1:46">
      <c r="A75" t="s">
        <v>117</v>
      </c>
      <c r="D75">
        <f>TWEPL!R75</f>
        <v>7.6127700000000003</v>
      </c>
      <c r="E75">
        <f>GT_NG!T75</f>
        <v>11.018062397372743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68.52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689.35765336255395</v>
      </c>
      <c r="P75" s="36">
        <v>74.61</v>
      </c>
      <c r="Q75" s="36">
        <v>26.573067420918953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413.26000000000005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1.84</v>
      </c>
      <c r="AB75" s="75">
        <f>-STOA!P75</f>
        <v>0</v>
      </c>
      <c r="AC75">
        <f t="shared" si="3"/>
        <v>11.610913046719102</v>
      </c>
      <c r="AD75">
        <f t="shared" si="4"/>
        <v>1370.6406401341264</v>
      </c>
      <c r="AE75">
        <f>'IDT-1'!F75</f>
        <v>-88.242000000000004</v>
      </c>
      <c r="AF75" s="24"/>
      <c r="AG75">
        <f t="shared" si="5"/>
        <v>1282.3986401341265</v>
      </c>
      <c r="AI75" s="34">
        <f>PXIL!J75</f>
        <v>0</v>
      </c>
      <c r="AJ75" s="34">
        <f>PXIL!P75</f>
        <v>0</v>
      </c>
      <c r="AK75" s="34">
        <f>RTM_IEX!J75</f>
        <v>89.46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</row>
    <row r="76" spans="1:46">
      <c r="A76" t="s">
        <v>118</v>
      </c>
      <c r="D76">
        <f>TWEPL!R76</f>
        <v>7.6127700000000003</v>
      </c>
      <c r="E76">
        <f>GT_NG!T76</f>
        <v>11.018062397372743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68.52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693.21339186699504</v>
      </c>
      <c r="P76" s="36">
        <v>74.61</v>
      </c>
      <c r="Q76" s="36">
        <v>26.573067420918953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412.59000000000003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1.84</v>
      </c>
      <c r="AB76" s="75">
        <f>-STOA!P76</f>
        <v>0</v>
      </c>
      <c r="AC76">
        <f t="shared" si="3"/>
        <v>11.271517250156407</v>
      </c>
      <c r="AD76">
        <f t="shared" si="4"/>
        <v>1330.5757744351301</v>
      </c>
      <c r="AE76">
        <f>'IDT-1'!F76</f>
        <v>-79.61</v>
      </c>
      <c r="AF76" s="24"/>
      <c r="AG76">
        <f t="shared" si="5"/>
        <v>1250.9657744351302</v>
      </c>
      <c r="AI76" s="34">
        <f>PXIL!J76</f>
        <v>0</v>
      </c>
      <c r="AJ76" s="34">
        <f>PXIL!P76</f>
        <v>0</v>
      </c>
      <c r="AK76" s="34">
        <f>RTM_IEX!J76</f>
        <v>45.87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</row>
    <row r="77" spans="1:46">
      <c r="A77" t="s">
        <v>119</v>
      </c>
      <c r="D77">
        <f>TWEPL!R77</f>
        <v>7.6127700000000003</v>
      </c>
      <c r="E77">
        <f>GT_NG!T77</f>
        <v>11.018062397372743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68.52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702.64672866427759</v>
      </c>
      <c r="P77" s="36">
        <v>74.61</v>
      </c>
      <c r="Q77" s="36">
        <v>26.573067420918953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406.86000000000007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1.84</v>
      </c>
      <c r="AB77" s="75">
        <f>-STOA!P77</f>
        <v>0</v>
      </c>
      <c r="AC77">
        <f t="shared" si="3"/>
        <v>11.010977279253581</v>
      </c>
      <c r="AD77">
        <f t="shared" si="4"/>
        <v>1299.8196512033157</v>
      </c>
      <c r="AE77">
        <f>'IDT-1'!F77</f>
        <v>-81.52</v>
      </c>
      <c r="AF77" s="24"/>
      <c r="AG77">
        <f t="shared" si="5"/>
        <v>1218.2996512033158</v>
      </c>
      <c r="AI77" s="34">
        <f>PXIL!J77</f>
        <v>0</v>
      </c>
      <c r="AJ77" s="34">
        <f>PXIL!P77</f>
        <v>0</v>
      </c>
      <c r="AK77" s="34">
        <f>RTM_IEX!J77</f>
        <v>11.15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</row>
    <row r="78" spans="1:46">
      <c r="A78" t="s">
        <v>120</v>
      </c>
      <c r="D78">
        <f>TWEPL!R78</f>
        <v>7.6127700000000003</v>
      </c>
      <c r="E78">
        <f>GT_NG!T78</f>
        <v>11.018062397372743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68.52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700.35864486216565</v>
      </c>
      <c r="P78" s="36">
        <v>74.61</v>
      </c>
      <c r="Q78" s="36">
        <v>26.573067420918953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406.65000000000003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1.84</v>
      </c>
      <c r="AB78" s="75">
        <f>-STOA!P78</f>
        <v>0</v>
      </c>
      <c r="AC78">
        <f t="shared" si="3"/>
        <v>10.896333375315841</v>
      </c>
      <c r="AD78">
        <f t="shared" si="4"/>
        <v>1286.2862113051415</v>
      </c>
      <c r="AE78">
        <f>'IDT-1'!F78</f>
        <v>-82.304000000000002</v>
      </c>
      <c r="AF78" s="24"/>
      <c r="AG78">
        <f t="shared" si="5"/>
        <v>1203.9822113051414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</row>
    <row r="79" spans="1:46">
      <c r="A79" t="s">
        <v>121</v>
      </c>
      <c r="D79">
        <f>TWEPL!R79</f>
        <v>7.6127700000000003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68.52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687.15632705590224</v>
      </c>
      <c r="P79" s="36">
        <v>74.61</v>
      </c>
      <c r="Q79" s="36">
        <v>26.573067420918953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406.15000000000003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</v>
      </c>
      <c r="AA79" s="75">
        <f>STOA!J79</f>
        <v>1.84</v>
      </c>
      <c r="AB79" s="75">
        <f>-STOA!P79</f>
        <v>0</v>
      </c>
      <c r="AC79">
        <f t="shared" si="3"/>
        <v>10.952360811722583</v>
      </c>
      <c r="AD79">
        <f t="shared" si="4"/>
        <v>1252.7306936198013</v>
      </c>
      <c r="AE79">
        <f>'IDT-1'!F79</f>
        <v>-67.942999999999998</v>
      </c>
      <c r="AF79" s="24"/>
      <c r="AG79">
        <f t="shared" si="5"/>
        <v>1184.7876936198013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</row>
    <row r="80" spans="1:46">
      <c r="A80" t="s">
        <v>122</v>
      </c>
      <c r="D80">
        <f>TWEPL!R80</f>
        <v>7.6127700000000003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68.52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653.79401870613083</v>
      </c>
      <c r="P80" s="36">
        <v>74.61</v>
      </c>
      <c r="Q80" s="36">
        <v>26.573067420918953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406.03000000000003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-20</v>
      </c>
      <c r="AA80" s="75">
        <f>STOA!J80</f>
        <v>1.84</v>
      </c>
      <c r="AB80" s="75">
        <f>-STOA!P80</f>
        <v>0</v>
      </c>
      <c r="AC80">
        <f t="shared" si="3"/>
        <v>10.671109421584504</v>
      </c>
      <c r="AD80">
        <f t="shared" si="4"/>
        <v>1219.5296366601681</v>
      </c>
      <c r="AE80">
        <f>'IDT-1'!F80</f>
        <v>-54.215000000000003</v>
      </c>
      <c r="AF80" s="24"/>
      <c r="AG80">
        <f t="shared" si="5"/>
        <v>1165.3146366601682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</row>
    <row r="81" spans="1:46">
      <c r="A81" t="s">
        <v>123</v>
      </c>
      <c r="D81">
        <f>TWEPL!R81</f>
        <v>7.6127700000000003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69.608896043136937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623.3297797535472</v>
      </c>
      <c r="P81" s="36">
        <v>74.61</v>
      </c>
      <c r="Q81" s="36">
        <v>26.573067420918953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405.90000000000003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-20</v>
      </c>
      <c r="AA81" s="75">
        <f>STOA!J81</f>
        <v>1.84</v>
      </c>
      <c r="AB81" s="75">
        <f>-STOA!P81</f>
        <v>0</v>
      </c>
      <c r="AC81">
        <f t="shared" si="3"/>
        <v>10.728226219241158</v>
      </c>
      <c r="AD81">
        <f t="shared" si="4"/>
        <v>1153.9671769530648</v>
      </c>
      <c r="AE81">
        <f>'IDT-1'!F81</f>
        <v>-63.81</v>
      </c>
      <c r="AF81" s="24"/>
      <c r="AG81">
        <f t="shared" si="5"/>
        <v>1090.1571769530649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-36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</row>
    <row r="82" spans="1:46">
      <c r="A82" t="s">
        <v>124</v>
      </c>
      <c r="D82">
        <f>TWEPL!R82</f>
        <v>7.6127700000000003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69.608896043136937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600.41504547684417</v>
      </c>
      <c r="P82" s="36">
        <v>74.61</v>
      </c>
      <c r="Q82" s="36">
        <v>26.573067420918953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405.75000000000006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-20</v>
      </c>
      <c r="AA82" s="75">
        <f>STOA!J82</f>
        <v>1.84</v>
      </c>
      <c r="AB82" s="75">
        <f>-STOA!P82</f>
        <v>0</v>
      </c>
      <c r="AC82">
        <f t="shared" si="3"/>
        <v>10.763203709888856</v>
      </c>
      <c r="AD82">
        <f t="shared" si="4"/>
        <v>1103.8674651857141</v>
      </c>
      <c r="AE82">
        <f>'IDT-1'!F82</f>
        <v>-99.828000000000003</v>
      </c>
      <c r="AF82" s="24"/>
      <c r="AG82">
        <f t="shared" si="5"/>
        <v>1004.0394651857141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-63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</row>
    <row r="83" spans="1:46">
      <c r="A83" t="s">
        <v>125</v>
      </c>
      <c r="D83">
        <f>TWEPL!R83</f>
        <v>7.6127700000000003</v>
      </c>
      <c r="E83">
        <f>GT_NG!T83</f>
        <v>11.018062397372743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598.32228585684413</v>
      </c>
      <c r="P83" s="36">
        <v>74.61</v>
      </c>
      <c r="Q83" s="36">
        <v>26.573067420918953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405.60000000000008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-24</v>
      </c>
      <c r="AA83" s="75">
        <f>STOA!J83</f>
        <v>1.84</v>
      </c>
      <c r="AB83" s="75">
        <f>-STOA!P83</f>
        <v>0</v>
      </c>
      <c r="AC83">
        <f t="shared" si="3"/>
        <v>10.686559745068477</v>
      </c>
      <c r="AD83">
        <f t="shared" si="4"/>
        <v>1213.3196259300673</v>
      </c>
      <c r="AE83">
        <f>'IDT-1'!F83</f>
        <v>-133.51300000000001</v>
      </c>
      <c r="AF83" s="24"/>
      <c r="AG83">
        <f t="shared" si="5"/>
        <v>1079.8066259300674</v>
      </c>
      <c r="AI83" s="34">
        <f>PXIL!J83</f>
        <v>0</v>
      </c>
      <c r="AJ83" s="34">
        <f>PXIL!P83</f>
        <v>0</v>
      </c>
      <c r="AK83" s="34">
        <f>RTM_IEX!J83</f>
        <v>52.82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</row>
    <row r="84" spans="1:46">
      <c r="A84" t="s">
        <v>126</v>
      </c>
      <c r="D84">
        <f>TWEPL!R84</f>
        <v>7.6127700000000003</v>
      </c>
      <c r="E84">
        <f>GT_NG!T84</f>
        <v>11.018062397372743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591.48593764212399</v>
      </c>
      <c r="P84" s="36">
        <v>74.61</v>
      </c>
      <c r="Q84" s="36">
        <v>26.573067420918953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405.55000000000007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-4</v>
      </c>
      <c r="AA84" s="75">
        <f>STOA!J84</f>
        <v>1.84</v>
      </c>
      <c r="AB84" s="75">
        <f>-STOA!P84</f>
        <v>0</v>
      </c>
      <c r="AC84">
        <f t="shared" si="3"/>
        <v>10.160839265567049</v>
      </c>
      <c r="AD84">
        <f t="shared" si="4"/>
        <v>1191.4289981948484</v>
      </c>
      <c r="AE84">
        <f>'IDT-1'!F84</f>
        <v>-139.447</v>
      </c>
      <c r="AF84" s="24"/>
      <c r="AG84">
        <f t="shared" si="5"/>
        <v>1051.9819981948485</v>
      </c>
      <c r="AI84" s="34">
        <f>PXIL!J84</f>
        <v>0</v>
      </c>
      <c r="AJ84" s="34">
        <f>PXIL!P84</f>
        <v>0</v>
      </c>
      <c r="AK84" s="34">
        <f>RTM_IEX!J84</f>
        <v>17.29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</row>
    <row r="85" spans="1:46">
      <c r="A85" t="s">
        <v>127</v>
      </c>
      <c r="D85">
        <f>TWEPL!R85</f>
        <v>7.6127700000000003</v>
      </c>
      <c r="E85">
        <f>GT_NG!T85</f>
        <v>11.018062397372743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587.72802969750126</v>
      </c>
      <c r="P85" s="36">
        <v>74.61</v>
      </c>
      <c r="Q85" s="36">
        <v>26.573067420918953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405.43000000000006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-184</v>
      </c>
      <c r="AA85" s="75">
        <f>STOA!J85</f>
        <v>1.84</v>
      </c>
      <c r="AB85" s="75">
        <f>-STOA!P85</f>
        <v>0</v>
      </c>
      <c r="AC85">
        <f t="shared" si="3"/>
        <v>11.564285229312247</v>
      </c>
      <c r="AD85">
        <f t="shared" si="4"/>
        <v>995.57764428648079</v>
      </c>
      <c r="AE85">
        <f>'IDT-1'!F85</f>
        <v>0</v>
      </c>
      <c r="AF85" s="24"/>
      <c r="AG85">
        <f t="shared" si="5"/>
        <v>995.57764428648079</v>
      </c>
      <c r="AI85" s="34">
        <f>PXIL!J85</f>
        <v>0</v>
      </c>
      <c r="AJ85" s="34">
        <f>PXIL!P85</f>
        <v>0</v>
      </c>
      <c r="AK85" s="34">
        <f>RTM_IEX!J85</f>
        <v>6.72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</row>
    <row r="86" spans="1:46">
      <c r="A86" t="s">
        <v>128</v>
      </c>
      <c r="D86">
        <f>TWEPL!R86</f>
        <v>7.6127700000000003</v>
      </c>
      <c r="E86">
        <f>GT_NG!T86</f>
        <v>11.018062397372743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49.997771339425015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489.50599029533805</v>
      </c>
      <c r="P86" s="36">
        <v>74.61</v>
      </c>
      <c r="Q86" s="36">
        <v>7.6811339140705748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354.05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1.84</v>
      </c>
      <c r="AB86" s="75">
        <f>-STOA!P86</f>
        <v>0</v>
      </c>
      <c r="AC86">
        <f t="shared" si="3"/>
        <v>8.5977733733201394</v>
      </c>
      <c r="AD86">
        <f t="shared" si="4"/>
        <v>960.71795457288636</v>
      </c>
      <c r="AE86">
        <f>'IDT-1'!F86</f>
        <v>0</v>
      </c>
      <c r="AF86" s="24"/>
      <c r="AG86">
        <f t="shared" si="5"/>
        <v>960.71795457288636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-27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</row>
    <row r="87" spans="1:46">
      <c r="A87" t="s">
        <v>129</v>
      </c>
      <c r="D87">
        <f>TWEPL!R87</f>
        <v>7.6127700000000003</v>
      </c>
      <c r="E87">
        <f>GT_NG!T87</f>
        <v>11.018062397372743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51.489999999999988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451.09012417983621</v>
      </c>
      <c r="P87" s="36">
        <v>74.61</v>
      </c>
      <c r="Q87" s="36">
        <v>7.6813643631195587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324.7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-11</v>
      </c>
      <c r="AA87" s="75">
        <f>STOA!J87</f>
        <v>1.84</v>
      </c>
      <c r="AB87" s="75">
        <f>-STOA!P87</f>
        <v>0</v>
      </c>
      <c r="AC87">
        <f t="shared" si="3"/>
        <v>7.9861782308725395</v>
      </c>
      <c r="AD87">
        <f t="shared" si="4"/>
        <v>920.65614270945605</v>
      </c>
      <c r="AE87">
        <f>'IDT-1'!F87</f>
        <v>0</v>
      </c>
      <c r="AF87" s="24"/>
      <c r="AG87">
        <f t="shared" si="5"/>
        <v>920.65614270945605</v>
      </c>
      <c r="AI87" s="34">
        <f>PXIL!J87</f>
        <v>0</v>
      </c>
      <c r="AJ87" s="34">
        <f>PXIL!P87</f>
        <v>0</v>
      </c>
      <c r="AK87" s="34">
        <f>RTM_IEX!J87</f>
        <v>9.6</v>
      </c>
      <c r="AL87" s="34">
        <f>RTM_IEX!P87</f>
        <v>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</row>
    <row r="88" spans="1:46">
      <c r="A88" t="s">
        <v>130</v>
      </c>
      <c r="D88">
        <f>TWEPL!R88</f>
        <v>7.6127700000000003</v>
      </c>
      <c r="E88">
        <f>GT_NG!T88</f>
        <v>11.018062397372743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51.489999999999988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436.75941988016109</v>
      </c>
      <c r="P88" s="36">
        <v>74.61</v>
      </c>
      <c r="Q88" s="36">
        <v>7.6813643631195587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324.28999999999996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1.84</v>
      </c>
      <c r="AB88" s="75">
        <f>-STOA!P88</f>
        <v>0</v>
      </c>
      <c r="AC88">
        <f t="shared" si="3"/>
        <v>7.769173579781488</v>
      </c>
      <c r="AD88">
        <f t="shared" si="4"/>
        <v>917.13244306087188</v>
      </c>
      <c r="AE88">
        <f>'IDT-1'!F88</f>
        <v>-3.8010000000000002</v>
      </c>
      <c r="AF88" s="24"/>
      <c r="AG88">
        <f t="shared" si="5"/>
        <v>913.33144306087183</v>
      </c>
      <c r="AI88" s="34">
        <f>PXIL!J88</f>
        <v>0</v>
      </c>
      <c r="AJ88" s="34">
        <f>PXIL!P88</f>
        <v>0</v>
      </c>
      <c r="AK88" s="34">
        <f>RTM_IEX!J88</f>
        <v>9.6</v>
      </c>
      <c r="AL88" s="34">
        <f>RTM_IEX!P88</f>
        <v>0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</row>
    <row r="89" spans="1:46">
      <c r="A89" t="s">
        <v>131</v>
      </c>
      <c r="D89">
        <f>TWEPL!R89</f>
        <v>7.6127700000000003</v>
      </c>
      <c r="E89">
        <f>GT_NG!T89</f>
        <v>11.018062397372743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51.489999999999988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411.63113595704135</v>
      </c>
      <c r="P89" s="36">
        <v>74.61</v>
      </c>
      <c r="Q89" s="36">
        <v>7.6813643631195587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354.14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1.84</v>
      </c>
      <c r="AB89" s="75">
        <f>-STOA!P89</f>
        <v>0</v>
      </c>
      <c r="AC89">
        <f t="shared" si="3"/>
        <v>7.8492399948272826</v>
      </c>
      <c r="AD89">
        <f t="shared" si="4"/>
        <v>926.58409272270637</v>
      </c>
      <c r="AE89">
        <f>'IDT-1'!F89</f>
        <v>-10.601000000000001</v>
      </c>
      <c r="AF89" s="24"/>
      <c r="AG89">
        <f t="shared" si="5"/>
        <v>915.98309272270637</v>
      </c>
      <c r="AI89" s="34">
        <f>PXIL!J89</f>
        <v>0</v>
      </c>
      <c r="AJ89" s="34">
        <f>PXIL!P89</f>
        <v>0</v>
      </c>
      <c r="AK89" s="34">
        <f>RTM_IEX!J89</f>
        <v>14.41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</row>
    <row r="90" spans="1:46">
      <c r="A90" t="s">
        <v>132</v>
      </c>
      <c r="D90">
        <f>TWEPL!R90</f>
        <v>7.6127700000000003</v>
      </c>
      <c r="E90">
        <f>GT_NG!T90</f>
        <v>11.018062397372743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51.489999999999988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405.35180593843967</v>
      </c>
      <c r="P90" s="36">
        <v>74.61</v>
      </c>
      <c r="Q90" s="36">
        <v>7.6813643631195587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353.73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1.84</v>
      </c>
      <c r="AB90" s="75">
        <f>-STOA!P90</f>
        <v>0</v>
      </c>
      <c r="AC90">
        <f t="shared" si="3"/>
        <v>7.7930496226710284</v>
      </c>
      <c r="AD90">
        <f t="shared" si="4"/>
        <v>919.95095307626093</v>
      </c>
      <c r="AE90">
        <f>'IDT-1'!F90</f>
        <v>-18.978999999999999</v>
      </c>
      <c r="AF90" s="24"/>
      <c r="AG90">
        <f t="shared" si="5"/>
        <v>900.97195307626089</v>
      </c>
      <c r="AI90" s="34">
        <f>PXIL!J90</f>
        <v>0</v>
      </c>
      <c r="AJ90" s="34">
        <f>PXIL!P90</f>
        <v>0</v>
      </c>
      <c r="AK90" s="34">
        <f>RTM_IEX!J90</f>
        <v>14.41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</row>
    <row r="91" spans="1:46">
      <c r="A91" t="s">
        <v>133</v>
      </c>
      <c r="D91">
        <f>TWEPL!R91</f>
        <v>7.6127700000000003</v>
      </c>
      <c r="E91">
        <f>GT_NG!T91</f>
        <v>11.018062397372743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407.02008034066898</v>
      </c>
      <c r="P91" s="36">
        <v>74.61</v>
      </c>
      <c r="Q91" s="36">
        <v>7.6813643631195587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323.61999999999995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1.84</v>
      </c>
      <c r="AB91" s="75">
        <f>-STOA!P91</f>
        <v>0</v>
      </c>
      <c r="AC91">
        <f t="shared" si="3"/>
        <v>7.5700063777834492</v>
      </c>
      <c r="AD91">
        <f t="shared" si="4"/>
        <v>875.54498865310325</v>
      </c>
      <c r="AE91">
        <f>'IDT-1'!F91</f>
        <v>0</v>
      </c>
      <c r="AF91" s="24"/>
      <c r="AG91">
        <f t="shared" si="5"/>
        <v>875.54498865310325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-9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</row>
    <row r="92" spans="1:46">
      <c r="A92" t="s">
        <v>134</v>
      </c>
      <c r="D92">
        <f>TWEPL!R92</f>
        <v>7.6127700000000003</v>
      </c>
      <c r="E92">
        <f>GT_NG!T92</f>
        <v>11.018062397372743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400.31897598511398</v>
      </c>
      <c r="P92" s="36">
        <v>74.61</v>
      </c>
      <c r="Q92" s="36">
        <v>7.6813643631195587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323.78999999999996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1.84</v>
      </c>
      <c r="AB92" s="75">
        <f>-STOA!P92</f>
        <v>0</v>
      </c>
      <c r="AC92">
        <f t="shared" si="3"/>
        <v>7.650683624795013</v>
      </c>
      <c r="AD92">
        <f t="shared" si="4"/>
        <v>852.93320705053679</v>
      </c>
      <c r="AE92">
        <f>'IDT-1'!F92</f>
        <v>0</v>
      </c>
      <c r="AF92" s="24"/>
      <c r="AG92">
        <f t="shared" si="5"/>
        <v>852.93320705053679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</row>
    <row r="93" spans="1:46">
      <c r="A93" t="s">
        <v>135</v>
      </c>
      <c r="D93">
        <f>TWEPL!R93</f>
        <v>7.6127700000000003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390.88563918783137</v>
      </c>
      <c r="P93" s="36">
        <v>74.61</v>
      </c>
      <c r="Q93" s="36">
        <v>7.6813643631195587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275.52999999999997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1.84</v>
      </c>
      <c r="AB93" s="75">
        <f>-STOA!P93</f>
        <v>0</v>
      </c>
      <c r="AC93">
        <f t="shared" si="3"/>
        <v>7.1508210317296337</v>
      </c>
      <c r="AD93">
        <f t="shared" si="4"/>
        <v>797.94256040364962</v>
      </c>
      <c r="AE93">
        <f>'IDT-1'!F93</f>
        <v>0</v>
      </c>
      <c r="AF93" s="24"/>
      <c r="AG93">
        <f t="shared" si="5"/>
        <v>797.94256040364962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-23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</row>
    <row r="94" spans="1:46">
      <c r="A94" t="s">
        <v>136</v>
      </c>
      <c r="D94">
        <f>TWEPL!R94</f>
        <v>7.6127700000000003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390.88344977503846</v>
      </c>
      <c r="P94" s="36">
        <v>74.61</v>
      </c>
      <c r="Q94" s="36">
        <v>7.6813643631195587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275.11999999999995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1.84</v>
      </c>
      <c r="AB94" s="75">
        <f>-STOA!P94</f>
        <v>0</v>
      </c>
      <c r="AC94">
        <f t="shared" si="3"/>
        <v>7.0977580129897238</v>
      </c>
      <c r="AD94">
        <f t="shared" si="4"/>
        <v>837.87343400959651</v>
      </c>
      <c r="AE94">
        <f>'IDT-1'!F94</f>
        <v>0</v>
      </c>
      <c r="AF94" s="24"/>
      <c r="AG94">
        <f t="shared" si="5"/>
        <v>837.87343400959651</v>
      </c>
      <c r="AI94" s="34">
        <f>PXIL!J94</f>
        <v>0</v>
      </c>
      <c r="AJ94" s="34">
        <f>PXIL!P94</f>
        <v>0</v>
      </c>
      <c r="AK94" s="34">
        <f>RTM_IEX!J94</f>
        <v>17.29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</row>
    <row r="95" spans="1:46">
      <c r="A95" t="s">
        <v>137</v>
      </c>
      <c r="D95">
        <f>TWEPL!R95</f>
        <v>7.6127700000000003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386.2980230663041</v>
      </c>
      <c r="P95" s="36">
        <v>74.613321166258629</v>
      </c>
      <c r="Q95" s="36">
        <v>7.6813643631195587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235.21000000000004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0</v>
      </c>
      <c r="AA95" s="75">
        <f>STOA!J95</f>
        <v>1.84</v>
      </c>
      <c r="AB95" s="75">
        <f>-STOA!P95</f>
        <v>0</v>
      </c>
      <c r="AC95">
        <f t="shared" si="3"/>
        <v>6.6211441150573753</v>
      </c>
      <c r="AD95">
        <f t="shared" si="4"/>
        <v>771.56794236505334</v>
      </c>
      <c r="AE95">
        <f>'IDT-1'!F95</f>
        <v>0</v>
      </c>
      <c r="AF95" s="24"/>
      <c r="AG95">
        <f t="shared" si="5"/>
        <v>771.56794236505334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-5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</row>
    <row r="96" spans="1:46">
      <c r="A96" t="s">
        <v>138</v>
      </c>
      <c r="D96">
        <f>TWEPL!R96</f>
        <v>7.6127700000000003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386.16806397191112</v>
      </c>
      <c r="P96" s="36">
        <v>74.609999999999985</v>
      </c>
      <c r="Q96" s="36">
        <v>7.6813643631195587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234.68000000000004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0</v>
      </c>
      <c r="AA96" s="75">
        <f>STOA!J96</f>
        <v>1.84</v>
      </c>
      <c r="AB96" s="75">
        <f>-STOA!P96</f>
        <v>0</v>
      </c>
      <c r="AC96">
        <f t="shared" si="3"/>
        <v>6.6781327722434565</v>
      </c>
      <c r="AD96">
        <f t="shared" si="4"/>
        <v>788.33767344721571</v>
      </c>
      <c r="AE96">
        <f>'IDT-1'!F96</f>
        <v>0</v>
      </c>
      <c r="AF96" s="24"/>
      <c r="AG96">
        <f t="shared" si="5"/>
        <v>788.33767344721571</v>
      </c>
      <c r="AI96" s="34">
        <f>PXIL!J96</f>
        <v>0</v>
      </c>
      <c r="AJ96" s="34">
        <f>PXIL!P96</f>
        <v>0</v>
      </c>
      <c r="AK96" s="34">
        <f>RTM_IEX!J96</f>
        <v>12.49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</row>
    <row r="97" spans="1:46">
      <c r="A97" t="s">
        <v>139</v>
      </c>
      <c r="D97">
        <f>TWEPL!R97</f>
        <v>7.6127700000000003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350.09838096886614</v>
      </c>
      <c r="P97" s="36">
        <v>74.609999999999985</v>
      </c>
      <c r="Q97" s="36">
        <v>7.6813643631195587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234.13000000000002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0</v>
      </c>
      <c r="AA97" s="75">
        <f>STOA!J97</f>
        <v>1.84</v>
      </c>
      <c r="AB97" s="75">
        <f>-STOA!P97</f>
        <v>0</v>
      </c>
      <c r="AC97">
        <f t="shared" si="3"/>
        <v>6.3333806968169899</v>
      </c>
      <c r="AD97">
        <f t="shared" si="4"/>
        <v>731.572742519597</v>
      </c>
      <c r="AE97">
        <f>'IDT-1'!F97</f>
        <v>0</v>
      </c>
      <c r="AF97" s="24"/>
      <c r="AG97">
        <f t="shared" si="5"/>
        <v>731.572742519597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-8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</row>
    <row r="98" spans="1:46">
      <c r="A98" t="s">
        <v>140</v>
      </c>
      <c r="D98">
        <f>TWEPL!R98</f>
        <v>7.6127700000000003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347.96661672625578</v>
      </c>
      <c r="P98" s="36">
        <v>74.613321166258629</v>
      </c>
      <c r="Q98" s="36">
        <v>7.6813643631195587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233.76000000000002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1.84</v>
      </c>
      <c r="AB98" s="75">
        <f>-STOA!P98</f>
        <v>0</v>
      </c>
      <c r="AC98">
        <f t="shared" si="3"/>
        <v>6.2446245131765235</v>
      </c>
      <c r="AD98">
        <f t="shared" si="4"/>
        <v>737.16305562688581</v>
      </c>
      <c r="AE98">
        <f>'IDT-1'!F98</f>
        <v>0</v>
      </c>
      <c r="AF98" s="24"/>
      <c r="AG98">
        <f t="shared" si="5"/>
        <v>737.16305562688581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</row>
    <row r="99" spans="1:46">
      <c r="A99" t="s">
        <v>141</v>
      </c>
      <c r="C99">
        <f t="shared" ref="C99:AT99" si="6">SUM(C3:C98)/4000</f>
        <v>0</v>
      </c>
      <c r="D99">
        <f t="shared" si="6"/>
        <v>0.18270647999999984</v>
      </c>
      <c r="E99">
        <f t="shared" si="6"/>
        <v>0.26636729532630044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1.4784241814395767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11.980680842778046</v>
      </c>
      <c r="P99" s="36">
        <f t="shared" si="6"/>
        <v>1.471723876809639</v>
      </c>
      <c r="Q99" s="36">
        <f t="shared" si="6"/>
        <v>0.44423363163829815</v>
      </c>
      <c r="R99" s="38">
        <f>SUM(R3:R98)/4000</f>
        <v>0.2081768585721038</v>
      </c>
      <c r="S99" s="38">
        <f t="shared" si="6"/>
        <v>0</v>
      </c>
      <c r="T99" s="37">
        <f t="shared" si="6"/>
        <v>0.69275500000000012</v>
      </c>
      <c r="U99" s="37">
        <f t="shared" si="6"/>
        <v>9.0075916879999998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-0.79895000000000005</v>
      </c>
      <c r="AA99" s="75">
        <f t="shared" si="6"/>
        <v>4.4160000000000067E-2</v>
      </c>
      <c r="AB99" s="75">
        <f t="shared" si="6"/>
        <v>0</v>
      </c>
      <c r="AC99">
        <f t="shared" si="6"/>
        <v>0.22817894032170155</v>
      </c>
      <c r="AD99">
        <f t="shared" si="6"/>
        <v>25.021505914242265</v>
      </c>
      <c r="AE99">
        <f t="shared" si="6"/>
        <v>-0.68314250000000021</v>
      </c>
      <c r="AG99">
        <f t="shared" si="6"/>
        <v>24.338363414242263</v>
      </c>
      <c r="AI99">
        <f t="shared" si="6"/>
        <v>0</v>
      </c>
      <c r="AJ99">
        <f t="shared" si="6"/>
        <v>0</v>
      </c>
      <c r="AK99">
        <f t="shared" si="6"/>
        <v>0.42606499999999992</v>
      </c>
      <c r="AL99">
        <f t="shared" si="6"/>
        <v>-0.15425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Z89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0">
        <f>Allocation_SG!A1</f>
        <v>45280</v>
      </c>
      <c r="B1" s="215"/>
      <c r="C1" s="215"/>
      <c r="D1" s="225" t="s">
        <v>434</v>
      </c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2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D3">
        <f>TWEPL!S3</f>
        <v>1.2295800000000001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39.849999999999994</v>
      </c>
      <c r="AB3" s="75">
        <f>-STOA!Q3</f>
        <v>0</v>
      </c>
      <c r="AC3">
        <f>SUMIF(B3:AB3,"&gt;0")*$AC$2-SUMIF(B3:AB3,"&lt;0")*($AC$2/(1-$AC$2))+SUMIF(AI3:AR3,"&gt;0")*$AC$2-SUMIF(AI3:AR3,"&lt;0")*($AC$2/(1-$AC$2))</f>
        <v>0.81836471719707404</v>
      </c>
      <c r="AD3">
        <f>SUM(B3:AB3,AI3:AR3)-AC3</f>
        <v>96.606006377692708</v>
      </c>
      <c r="AE3">
        <f>'IDT-1'!E3</f>
        <v>0</v>
      </c>
      <c r="AF3" s="24"/>
      <c r="AG3">
        <f>SUM(AD3:AF3)</f>
        <v>96.606006377692708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34.57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</row>
    <row r="4" spans="1:46">
      <c r="A4" t="s">
        <v>46</v>
      </c>
      <c r="D4">
        <f>TWEPL!S4</f>
        <v>1.2295800000000001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39.849999999999994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0.80223671719707401</v>
      </c>
      <c r="AD4">
        <f t="shared" ref="AD4:AD67" si="1">SUM(B4:AB4,AI4:AR4)-AC4</f>
        <v>94.702134377692687</v>
      </c>
      <c r="AE4">
        <f>'IDT-1'!E4</f>
        <v>0</v>
      </c>
      <c r="AF4" s="24"/>
      <c r="AG4">
        <f t="shared" ref="AG4:AG67" si="2">SUM(AD4:AF4)</f>
        <v>94.702134377692687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32.65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</row>
    <row r="5" spans="1:46">
      <c r="A5" t="s">
        <v>47</v>
      </c>
      <c r="D5">
        <f>TWEPL!S5</f>
        <v>1.2295800000000001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39.849999999999994</v>
      </c>
      <c r="AB5" s="75">
        <f>-STOA!Q5</f>
        <v>0</v>
      </c>
      <c r="AC5">
        <f t="shared" si="0"/>
        <v>0.77804471719707402</v>
      </c>
      <c r="AD5">
        <f t="shared" si="1"/>
        <v>91.846326377692691</v>
      </c>
      <c r="AE5">
        <f>'IDT-1'!E5</f>
        <v>0</v>
      </c>
      <c r="AF5" s="24"/>
      <c r="AG5">
        <f t="shared" si="2"/>
        <v>91.846326377692691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29.77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</row>
    <row r="6" spans="1:46">
      <c r="A6" t="s">
        <v>48</v>
      </c>
      <c r="D6">
        <f>TWEPL!S6</f>
        <v>1.2295800000000001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39.849999999999994</v>
      </c>
      <c r="AB6" s="75">
        <f>-STOA!Q6</f>
        <v>0</v>
      </c>
      <c r="AC6">
        <f t="shared" si="0"/>
        <v>0.76998071719707406</v>
      </c>
      <c r="AD6">
        <f t="shared" si="1"/>
        <v>90.894390377692702</v>
      </c>
      <c r="AE6">
        <f>'IDT-1'!E6</f>
        <v>0</v>
      </c>
      <c r="AF6" s="24"/>
      <c r="AG6">
        <f t="shared" si="2"/>
        <v>90.894390377692702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28.81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</row>
    <row r="7" spans="1:46">
      <c r="A7" t="s">
        <v>49</v>
      </c>
      <c r="D7">
        <f>TWEPL!S7</f>
        <v>1.2295800000000001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39.849999999999994</v>
      </c>
      <c r="AB7" s="75">
        <f>-STOA!Q7</f>
        <v>0</v>
      </c>
      <c r="AC7">
        <f t="shared" si="0"/>
        <v>0.7619167171970741</v>
      </c>
      <c r="AD7">
        <f t="shared" si="1"/>
        <v>89.942454377692712</v>
      </c>
      <c r="AE7">
        <f>'IDT-1'!E7</f>
        <v>0</v>
      </c>
      <c r="AF7" s="24"/>
      <c r="AG7">
        <f t="shared" si="2"/>
        <v>89.942454377692712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27.85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</row>
    <row r="8" spans="1:46">
      <c r="A8" t="s">
        <v>50</v>
      </c>
      <c r="D8">
        <f>TWEPL!S8</f>
        <v>1.2295800000000001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39.849999999999994</v>
      </c>
      <c r="AB8" s="75">
        <f>-STOA!Q8</f>
        <v>0</v>
      </c>
      <c r="AC8">
        <f t="shared" si="0"/>
        <v>0.74578871719707407</v>
      </c>
      <c r="AD8">
        <f t="shared" si="1"/>
        <v>88.038582377692691</v>
      </c>
      <c r="AE8">
        <f>'IDT-1'!E8</f>
        <v>0</v>
      </c>
      <c r="AF8" s="24"/>
      <c r="AG8">
        <f t="shared" si="2"/>
        <v>88.038582377692691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25.93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</row>
    <row r="9" spans="1:46">
      <c r="A9" t="s">
        <v>51</v>
      </c>
      <c r="D9">
        <f>TWEPL!S9</f>
        <v>1.2295800000000001</v>
      </c>
      <c r="E9">
        <f>GT_NG!S9</f>
        <v>2.0838795630162537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39.849999999999994</v>
      </c>
      <c r="AB9" s="75">
        <f>-STOA!Q9</f>
        <v>0</v>
      </c>
      <c r="AC9">
        <f t="shared" si="0"/>
        <v>0.737724717197074</v>
      </c>
      <c r="AD9">
        <f t="shared" si="1"/>
        <v>87.086646377692702</v>
      </c>
      <c r="AE9">
        <f>'IDT-1'!E9</f>
        <v>0</v>
      </c>
      <c r="AF9" s="24"/>
      <c r="AG9">
        <f t="shared" si="2"/>
        <v>87.086646377692702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24.97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</row>
    <row r="10" spans="1:46">
      <c r="A10" t="s">
        <v>52</v>
      </c>
      <c r="D10">
        <f>TWEPL!S10</f>
        <v>1.2295800000000001</v>
      </c>
      <c r="E10">
        <f>GT_NG!S10</f>
        <v>2.0838795630162537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39.849999999999994</v>
      </c>
      <c r="AB10" s="75">
        <f>-STOA!Q10</f>
        <v>0</v>
      </c>
      <c r="AC10">
        <f t="shared" si="0"/>
        <v>0.737724717197074</v>
      </c>
      <c r="AD10">
        <f t="shared" si="1"/>
        <v>87.086646377692702</v>
      </c>
      <c r="AE10">
        <f>'IDT-1'!E10</f>
        <v>0</v>
      </c>
      <c r="AF10" s="24"/>
      <c r="AG10">
        <f t="shared" si="2"/>
        <v>87.086646377692702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24.97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</row>
    <row r="11" spans="1:46">
      <c r="A11" t="s">
        <v>53</v>
      </c>
      <c r="D11">
        <f>TWEPL!S11</f>
        <v>1.2295800000000001</v>
      </c>
      <c r="E11">
        <f>GT_NG!S11</f>
        <v>2.0838795630162537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39.849999999999994</v>
      </c>
      <c r="AB11" s="75">
        <f>-STOA!Q11</f>
        <v>0</v>
      </c>
      <c r="AC11">
        <f t="shared" si="0"/>
        <v>0.737724717197074</v>
      </c>
      <c r="AD11">
        <f t="shared" si="1"/>
        <v>87.086646377692702</v>
      </c>
      <c r="AE11">
        <f>'IDT-1'!E11</f>
        <v>0</v>
      </c>
      <c r="AF11" s="24"/>
      <c r="AG11">
        <f t="shared" si="2"/>
        <v>87.086646377692702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24.97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</row>
    <row r="12" spans="1:46">
      <c r="A12" t="s">
        <v>54</v>
      </c>
      <c r="D12">
        <f>TWEPL!S12</f>
        <v>1.2295800000000001</v>
      </c>
      <c r="E12">
        <f>GT_NG!S12</f>
        <v>2.0838795630162537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39.849999999999994</v>
      </c>
      <c r="AB12" s="75">
        <f>-STOA!Q12</f>
        <v>0</v>
      </c>
      <c r="AC12">
        <f t="shared" si="0"/>
        <v>0.72966071719707404</v>
      </c>
      <c r="AD12">
        <f t="shared" si="1"/>
        <v>86.134710377692699</v>
      </c>
      <c r="AE12">
        <f>'IDT-1'!E12</f>
        <v>0</v>
      </c>
      <c r="AF12" s="24"/>
      <c r="AG12">
        <f t="shared" si="2"/>
        <v>86.134710377692699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24.01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</row>
    <row r="13" spans="1:46">
      <c r="A13" t="s">
        <v>55</v>
      </c>
      <c r="D13">
        <f>TWEPL!S13</f>
        <v>1.2295800000000001</v>
      </c>
      <c r="E13">
        <f>GT_NG!S13</f>
        <v>2.0838795630162537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39.849999999999994</v>
      </c>
      <c r="AB13" s="75">
        <f>-STOA!Q13</f>
        <v>0</v>
      </c>
      <c r="AC13">
        <f t="shared" si="0"/>
        <v>0.72159671719707408</v>
      </c>
      <c r="AD13">
        <f t="shared" si="1"/>
        <v>85.182774377692695</v>
      </c>
      <c r="AE13">
        <f>'IDT-1'!E13</f>
        <v>0</v>
      </c>
      <c r="AF13" s="24"/>
      <c r="AG13">
        <f t="shared" si="2"/>
        <v>85.182774377692695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23.05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</row>
    <row r="14" spans="1:46">
      <c r="A14" t="s">
        <v>56</v>
      </c>
      <c r="D14">
        <f>TWEPL!S14</f>
        <v>1.2295800000000001</v>
      </c>
      <c r="E14">
        <f>GT_NG!S14</f>
        <v>2.0838795630162537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39.849999999999994</v>
      </c>
      <c r="AB14" s="75">
        <f>-STOA!Q14</f>
        <v>0</v>
      </c>
      <c r="AC14">
        <f t="shared" si="0"/>
        <v>0.72159671719707408</v>
      </c>
      <c r="AD14">
        <f t="shared" si="1"/>
        <v>85.182774377692695</v>
      </c>
      <c r="AE14">
        <f>'IDT-1'!E14</f>
        <v>0</v>
      </c>
      <c r="AF14" s="24"/>
      <c r="AG14">
        <f t="shared" si="2"/>
        <v>85.182774377692695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23.05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</row>
    <row r="15" spans="1:46">
      <c r="A15" t="s">
        <v>57</v>
      </c>
      <c r="D15">
        <f>TWEPL!S15</f>
        <v>1.2295800000000001</v>
      </c>
      <c r="E15">
        <f>GT_NG!S15</f>
        <v>2.0838795630162537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39.849999999999994</v>
      </c>
      <c r="AB15" s="75">
        <f>-STOA!Q15</f>
        <v>0</v>
      </c>
      <c r="AC15">
        <f t="shared" si="0"/>
        <v>0.72159671719707408</v>
      </c>
      <c r="AD15">
        <f t="shared" si="1"/>
        <v>85.182774377692695</v>
      </c>
      <c r="AE15">
        <f>'IDT-1'!E15</f>
        <v>0</v>
      </c>
      <c r="AF15" s="24"/>
      <c r="AG15">
        <f t="shared" si="2"/>
        <v>85.182774377692695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23.05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</row>
    <row r="16" spans="1:46">
      <c r="A16" t="s">
        <v>58</v>
      </c>
      <c r="D16">
        <f>TWEPL!S16</f>
        <v>1.2295800000000001</v>
      </c>
      <c r="E16">
        <f>GT_NG!S16</f>
        <v>2.0838795630162537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39.849999999999994</v>
      </c>
      <c r="AB16" s="75">
        <f>-STOA!Q16</f>
        <v>0</v>
      </c>
      <c r="AC16">
        <f t="shared" si="0"/>
        <v>0.72159671719707408</v>
      </c>
      <c r="AD16">
        <f t="shared" si="1"/>
        <v>85.182774377692695</v>
      </c>
      <c r="AE16">
        <f>'IDT-1'!E16</f>
        <v>0</v>
      </c>
      <c r="AF16" s="24"/>
      <c r="AG16">
        <f t="shared" si="2"/>
        <v>85.182774377692695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23.05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</row>
    <row r="17" spans="1:46">
      <c r="A17" t="s">
        <v>59</v>
      </c>
      <c r="D17">
        <f>TWEPL!S17</f>
        <v>1.2295800000000001</v>
      </c>
      <c r="E17">
        <f>GT_NG!S17</f>
        <v>2.0838795630162537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39.849999999999994</v>
      </c>
      <c r="AB17" s="75">
        <f>-STOA!Q17</f>
        <v>0</v>
      </c>
      <c r="AC17">
        <f t="shared" si="0"/>
        <v>0.72966071719707404</v>
      </c>
      <c r="AD17">
        <f t="shared" si="1"/>
        <v>86.134710377692699</v>
      </c>
      <c r="AE17">
        <f>'IDT-1'!E17</f>
        <v>0</v>
      </c>
      <c r="AF17" s="24"/>
      <c r="AG17">
        <f t="shared" si="2"/>
        <v>86.134710377692699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24.01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</row>
    <row r="18" spans="1:46">
      <c r="A18" t="s">
        <v>60</v>
      </c>
      <c r="D18">
        <f>TWEPL!S18</f>
        <v>1.2295800000000001</v>
      </c>
      <c r="E18">
        <f>GT_NG!S18</f>
        <v>2.0838795630162537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39.849999999999994</v>
      </c>
      <c r="AB18" s="75">
        <f>-STOA!Q18</f>
        <v>0</v>
      </c>
      <c r="AC18">
        <f t="shared" si="0"/>
        <v>0.72966071719707404</v>
      </c>
      <c r="AD18">
        <f t="shared" si="1"/>
        <v>86.134710377692699</v>
      </c>
      <c r="AE18">
        <f>'IDT-1'!E18</f>
        <v>0</v>
      </c>
      <c r="AF18" s="24"/>
      <c r="AG18">
        <f t="shared" si="2"/>
        <v>86.134710377692699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24.01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</row>
    <row r="19" spans="1:46">
      <c r="A19" t="s">
        <v>61</v>
      </c>
      <c r="D19">
        <f>TWEPL!S19</f>
        <v>1.2295800000000001</v>
      </c>
      <c r="E19">
        <f>GT_NG!S19</f>
        <v>2.0838795630162537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39.849999999999994</v>
      </c>
      <c r="AB19" s="75">
        <f>-STOA!Q19</f>
        <v>0</v>
      </c>
      <c r="AC19">
        <f t="shared" si="0"/>
        <v>0.72966071719707404</v>
      </c>
      <c r="AD19">
        <f t="shared" si="1"/>
        <v>86.134710377692699</v>
      </c>
      <c r="AE19">
        <f>'IDT-1'!E19</f>
        <v>0</v>
      </c>
      <c r="AF19" s="24"/>
      <c r="AG19">
        <f t="shared" si="2"/>
        <v>86.134710377692699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24.01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</row>
    <row r="20" spans="1:46">
      <c r="A20" t="s">
        <v>62</v>
      </c>
      <c r="D20">
        <f>TWEPL!S20</f>
        <v>1.2295800000000001</v>
      </c>
      <c r="E20">
        <f>GT_NG!S20</f>
        <v>2.0838795630162537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39.849999999999994</v>
      </c>
      <c r="AB20" s="75">
        <f>-STOA!Q20</f>
        <v>0</v>
      </c>
      <c r="AC20">
        <f t="shared" si="0"/>
        <v>0.72966071719707404</v>
      </c>
      <c r="AD20">
        <f t="shared" si="1"/>
        <v>86.134710377692699</v>
      </c>
      <c r="AE20">
        <f>'IDT-1'!E20</f>
        <v>0</v>
      </c>
      <c r="AF20" s="24"/>
      <c r="AG20">
        <f t="shared" si="2"/>
        <v>86.134710377692699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24.01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</row>
    <row r="21" spans="1:46">
      <c r="A21" t="s">
        <v>63</v>
      </c>
      <c r="D21">
        <f>TWEPL!S21</f>
        <v>1.2295800000000001</v>
      </c>
      <c r="E21">
        <f>GT_NG!S21</f>
        <v>2.0838795630162537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39.849999999999994</v>
      </c>
      <c r="AB21" s="75">
        <f>-STOA!Q21</f>
        <v>0</v>
      </c>
      <c r="AC21">
        <f t="shared" si="0"/>
        <v>0.72966071719707404</v>
      </c>
      <c r="AD21">
        <f t="shared" si="1"/>
        <v>86.134710377692699</v>
      </c>
      <c r="AE21">
        <f>'IDT-1'!E21</f>
        <v>0</v>
      </c>
      <c r="AF21" s="24"/>
      <c r="AG21">
        <f t="shared" si="2"/>
        <v>86.134710377692699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24.01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</row>
    <row r="22" spans="1:46">
      <c r="A22" t="s">
        <v>64</v>
      </c>
      <c r="D22">
        <f>TWEPL!S22</f>
        <v>1.2295800000000001</v>
      </c>
      <c r="E22">
        <f>GT_NG!S22</f>
        <v>2.0838795630162537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39.849999999999994</v>
      </c>
      <c r="AB22" s="75">
        <f>-STOA!Q22</f>
        <v>0</v>
      </c>
      <c r="AC22">
        <f t="shared" si="0"/>
        <v>0.737724717197074</v>
      </c>
      <c r="AD22">
        <f t="shared" si="1"/>
        <v>87.086646377692702</v>
      </c>
      <c r="AE22">
        <f>'IDT-1'!E22</f>
        <v>0</v>
      </c>
      <c r="AF22" s="24"/>
      <c r="AG22">
        <f t="shared" si="2"/>
        <v>87.086646377692702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24.97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</row>
    <row r="23" spans="1:46">
      <c r="A23" t="s">
        <v>65</v>
      </c>
      <c r="D23">
        <f>TWEPL!S23</f>
        <v>1.2295800000000001</v>
      </c>
      <c r="E23">
        <f>GT_NG!S23</f>
        <v>2.0838795630162537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39.849999999999994</v>
      </c>
      <c r="AB23" s="75">
        <f>-STOA!Q23</f>
        <v>0</v>
      </c>
      <c r="AC23">
        <f t="shared" si="0"/>
        <v>0.74578871719707407</v>
      </c>
      <c r="AD23">
        <f t="shared" si="1"/>
        <v>88.038582377692691</v>
      </c>
      <c r="AE23">
        <f>'IDT-1'!E23</f>
        <v>0</v>
      </c>
      <c r="AF23" s="24"/>
      <c r="AG23">
        <f t="shared" si="2"/>
        <v>88.038582377692691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25.93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</row>
    <row r="24" spans="1:46">
      <c r="A24" t="s">
        <v>66</v>
      </c>
      <c r="D24">
        <f>TWEPL!S24</f>
        <v>1.2295800000000001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39.849999999999994</v>
      </c>
      <c r="AB24" s="75">
        <f>-STOA!Q24</f>
        <v>0</v>
      </c>
      <c r="AC24">
        <f t="shared" si="0"/>
        <v>0.7619167171970741</v>
      </c>
      <c r="AD24">
        <f t="shared" si="1"/>
        <v>89.942454377692712</v>
      </c>
      <c r="AE24">
        <f>'IDT-1'!E24</f>
        <v>0</v>
      </c>
      <c r="AF24" s="24"/>
      <c r="AG24">
        <f t="shared" si="2"/>
        <v>89.942454377692712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27.85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</row>
    <row r="25" spans="1:46">
      <c r="A25" t="s">
        <v>67</v>
      </c>
      <c r="D25">
        <f>TWEPL!S25</f>
        <v>1.2295800000000001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19.690911531873521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39.849999999999994</v>
      </c>
      <c r="AB25" s="75">
        <f>-STOA!Q25</f>
        <v>0</v>
      </c>
      <c r="AC25">
        <f t="shared" si="0"/>
        <v>0.77804471719707402</v>
      </c>
      <c r="AD25">
        <f t="shared" si="1"/>
        <v>91.846326377692691</v>
      </c>
      <c r="AE25">
        <f>'IDT-1'!E25</f>
        <v>0</v>
      </c>
      <c r="AF25" s="24"/>
      <c r="AG25">
        <f t="shared" si="2"/>
        <v>91.846326377692691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29.77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</row>
    <row r="26" spans="1:46">
      <c r="A26" t="s">
        <v>68</v>
      </c>
      <c r="D26">
        <f>TWEPL!S26</f>
        <v>1.2295800000000001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19.690911531873521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39.849999999999994</v>
      </c>
      <c r="AB26" s="75">
        <f>-STOA!Q26</f>
        <v>0</v>
      </c>
      <c r="AC26">
        <f t="shared" si="0"/>
        <v>0.81038471719707394</v>
      </c>
      <c r="AD26">
        <f t="shared" si="1"/>
        <v>95.663986377692694</v>
      </c>
      <c r="AE26">
        <f>'IDT-1'!E26</f>
        <v>0</v>
      </c>
      <c r="AF26" s="24"/>
      <c r="AG26">
        <f t="shared" si="2"/>
        <v>95.663986377692694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33.619999999999997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</row>
    <row r="27" spans="1:46">
      <c r="A27" t="s">
        <v>69</v>
      </c>
      <c r="D27">
        <f>TWEPL!S27</f>
        <v>1.2295800000000001</v>
      </c>
      <c r="E27">
        <f>GT_NG!S27</f>
        <v>2.1403393541324576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39.849999999999994</v>
      </c>
      <c r="AB27" s="75">
        <f>-STOA!Q27</f>
        <v>0</v>
      </c>
      <c r="AC27">
        <f t="shared" si="0"/>
        <v>0.85571497734618296</v>
      </c>
      <c r="AD27">
        <f t="shared" si="1"/>
        <v>101.01511565910418</v>
      </c>
      <c r="AE27">
        <f>'IDT-1'!E27</f>
        <v>0</v>
      </c>
      <c r="AF27" s="24"/>
      <c r="AG27">
        <f t="shared" si="2"/>
        <v>101.01511565910418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39.369999999999997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</row>
    <row r="28" spans="1:46">
      <c r="A28" t="s">
        <v>70</v>
      </c>
      <c r="D28">
        <f>TWEPL!S28</f>
        <v>1.2295800000000001</v>
      </c>
      <c r="E28">
        <f>GT_NG!S28</f>
        <v>2.0834154351395733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39.849999999999994</v>
      </c>
      <c r="AB28" s="75">
        <f>-STOA!Q28</f>
        <v>0</v>
      </c>
      <c r="AC28">
        <f t="shared" si="0"/>
        <v>0.91176881642664287</v>
      </c>
      <c r="AD28">
        <f t="shared" si="1"/>
        <v>107.63213790103083</v>
      </c>
      <c r="AE28">
        <f>'IDT-1'!E28</f>
        <v>0</v>
      </c>
      <c r="AF28" s="24"/>
      <c r="AG28">
        <f t="shared" si="2"/>
        <v>107.63213790103083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46.1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</row>
    <row r="29" spans="1:46">
      <c r="A29" t="s">
        <v>71</v>
      </c>
      <c r="D29">
        <f>TWEPL!S29</f>
        <v>1.2295800000000001</v>
      </c>
      <c r="E29">
        <f>GT_NG!S29</f>
        <v>2.0834154351395733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19.280911282317909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39.849999999999994</v>
      </c>
      <c r="AB29" s="75">
        <f>-STOA!Q29</f>
        <v>0</v>
      </c>
      <c r="AC29">
        <f t="shared" si="0"/>
        <v>0.95208881642664278</v>
      </c>
      <c r="AD29">
        <f t="shared" si="1"/>
        <v>112.39181790103085</v>
      </c>
      <c r="AE29">
        <f>'IDT-1'!E29</f>
        <v>0</v>
      </c>
      <c r="AF29" s="24"/>
      <c r="AG29">
        <f t="shared" si="2"/>
        <v>112.39181790103085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50.9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</row>
    <row r="30" spans="1:46">
      <c r="A30" t="s">
        <v>72</v>
      </c>
      <c r="D30">
        <f>TWEPL!S30</f>
        <v>1.2295800000000001</v>
      </c>
      <c r="E30">
        <f>GT_NG!S30</f>
        <v>2.0834154351395733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18.999111485222592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39.849999999999994</v>
      </c>
      <c r="AB30" s="75">
        <f>-STOA!Q30</f>
        <v>0</v>
      </c>
      <c r="AC30">
        <f t="shared" si="0"/>
        <v>0.99810569813104211</v>
      </c>
      <c r="AD30">
        <f t="shared" si="1"/>
        <v>117.82400122223112</v>
      </c>
      <c r="AE30">
        <f>'IDT-1'!E30</f>
        <v>0</v>
      </c>
      <c r="AF30" s="24"/>
      <c r="AG30">
        <f t="shared" si="2"/>
        <v>117.82400122223112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56.66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</row>
    <row r="31" spans="1:46">
      <c r="A31" t="s">
        <v>73</v>
      </c>
      <c r="D31">
        <f>TWEPL!S31</f>
        <v>1.2295800000000001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22.64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2.69</v>
      </c>
      <c r="Z31" s="34">
        <f>IEX!Q31</f>
        <v>0</v>
      </c>
      <c r="AA31" s="75">
        <f>STOA!K31</f>
        <v>39.849999999999994</v>
      </c>
      <c r="AB31" s="75">
        <f>-STOA!Q31</f>
        <v>0</v>
      </c>
      <c r="AC31">
        <f t="shared" si="0"/>
        <v>1.0281011616551723</v>
      </c>
      <c r="AD31">
        <f t="shared" si="1"/>
        <v>121.3648942734844</v>
      </c>
      <c r="AE31">
        <f>'IDT-1'!E31</f>
        <v>0</v>
      </c>
      <c r="AF31" s="24"/>
      <c r="AG31">
        <f t="shared" si="2"/>
        <v>121.3648942734844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53.9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</row>
    <row r="32" spans="1:46">
      <c r="A32" t="s">
        <v>74</v>
      </c>
      <c r="D32">
        <f>TWEPL!S32</f>
        <v>1.2295800000000001</v>
      </c>
      <c r="E32">
        <f>GT_NG!S32</f>
        <v>2.0566611932129177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22.64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4.32</v>
      </c>
      <c r="Z32" s="34">
        <f>IEX!Q32</f>
        <v>0</v>
      </c>
      <c r="AA32" s="75">
        <f>STOA!K32</f>
        <v>39.849999999999994</v>
      </c>
      <c r="AB32" s="75">
        <f>-STOA!Q32</f>
        <v>0</v>
      </c>
      <c r="AC32">
        <f t="shared" si="0"/>
        <v>1.0683644260229883</v>
      </c>
      <c r="AD32">
        <f t="shared" si="1"/>
        <v>126.11787676718993</v>
      </c>
      <c r="AE32">
        <f>'IDT-1'!E32</f>
        <v>0</v>
      </c>
      <c r="AF32" s="24"/>
      <c r="AG32">
        <f t="shared" si="2"/>
        <v>126.11787676718993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57.09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</row>
    <row r="33" spans="1:46">
      <c r="A33" t="s">
        <v>75</v>
      </c>
      <c r="D33">
        <f>TWEPL!S33</f>
        <v>1.2295800000000001</v>
      </c>
      <c r="E33">
        <f>GT_NG!S33</f>
        <v>2.0566611932129177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22.64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36.11</v>
      </c>
      <c r="Z33" s="34">
        <f>IEX!Q33</f>
        <v>0</v>
      </c>
      <c r="AA33" s="75">
        <f>STOA!K33</f>
        <v>39.849999999999994</v>
      </c>
      <c r="AB33" s="75">
        <f>-STOA!Q33</f>
        <v>0</v>
      </c>
      <c r="AC33">
        <f t="shared" si="0"/>
        <v>1.1326244260229883</v>
      </c>
      <c r="AD33">
        <f t="shared" si="1"/>
        <v>133.70361676718991</v>
      </c>
      <c r="AE33">
        <f>'IDT-1'!E33</f>
        <v>0</v>
      </c>
      <c r="AF33" s="24"/>
      <c r="AG33">
        <f t="shared" si="2"/>
        <v>133.70361676718991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32.950000000000003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</row>
    <row r="34" spans="1:46">
      <c r="A34" t="s">
        <v>76</v>
      </c>
      <c r="D34">
        <f>TWEPL!S34</f>
        <v>1.2295800000000001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22.64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40.450000000000003</v>
      </c>
      <c r="Z34" s="34">
        <f>IEX!Q34</f>
        <v>0</v>
      </c>
      <c r="AA34" s="75">
        <f>STOA!K34</f>
        <v>39.849999999999994</v>
      </c>
      <c r="AB34" s="75">
        <f>-STOA!Q34</f>
        <v>0</v>
      </c>
      <c r="AC34">
        <f t="shared" si="0"/>
        <v>1.0989131616551722</v>
      </c>
      <c r="AD34">
        <f t="shared" si="1"/>
        <v>129.72408227348441</v>
      </c>
      <c r="AE34">
        <f>'IDT-1'!E34</f>
        <v>0</v>
      </c>
      <c r="AF34" s="24"/>
      <c r="AG34">
        <f t="shared" si="2"/>
        <v>129.72408227348441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24.57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</row>
    <row r="35" spans="1:46">
      <c r="A35" t="s">
        <v>77</v>
      </c>
      <c r="D35">
        <f>TWEPL!S35</f>
        <v>1.2295800000000001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22.64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23.32</v>
      </c>
      <c r="Z35" s="34">
        <f>IEX!Q35</f>
        <v>0</v>
      </c>
      <c r="AA35" s="75">
        <f>STOA!K35</f>
        <v>39.849999999999994</v>
      </c>
      <c r="AB35" s="75">
        <f>-STOA!Q35</f>
        <v>0</v>
      </c>
      <c r="AC35">
        <f t="shared" si="0"/>
        <v>1.1928251616551724</v>
      </c>
      <c r="AD35">
        <f t="shared" si="1"/>
        <v>140.8101702734844</v>
      </c>
      <c r="AE35">
        <f>'IDT-1'!E35</f>
        <v>0</v>
      </c>
      <c r="AF35" s="24"/>
      <c r="AG35">
        <f t="shared" si="2"/>
        <v>140.8101702734844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52.88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</row>
    <row r="36" spans="1:46">
      <c r="A36" t="s">
        <v>78</v>
      </c>
      <c r="D36">
        <f>TWEPL!S36</f>
        <v>1.2295800000000001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22.64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29.08</v>
      </c>
      <c r="Z36" s="34">
        <f>IEX!Q36</f>
        <v>0</v>
      </c>
      <c r="AA36" s="75">
        <f>STOA!K36</f>
        <v>39.849999999999994</v>
      </c>
      <c r="AB36" s="75">
        <f>-STOA!Q36</f>
        <v>0</v>
      </c>
      <c r="AC36">
        <f t="shared" si="0"/>
        <v>1.2357491616551721</v>
      </c>
      <c r="AD36">
        <f t="shared" si="1"/>
        <v>145.87724627348439</v>
      </c>
      <c r="AE36">
        <f>'IDT-1'!E36</f>
        <v>0</v>
      </c>
      <c r="AF36" s="24"/>
      <c r="AG36">
        <f t="shared" si="2"/>
        <v>145.87724627348439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52.23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</row>
    <row r="37" spans="1:46">
      <c r="A37" t="s">
        <v>79</v>
      </c>
      <c r="D37">
        <f>TWEPL!S37</f>
        <v>1.2295800000000001</v>
      </c>
      <c r="E37">
        <f>GT_NG!S37</f>
        <v>2.0834154351395733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22.64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33.340000000000003</v>
      </c>
      <c r="Z37" s="34">
        <f>IEX!Q37</f>
        <v>0</v>
      </c>
      <c r="AA37" s="75">
        <f>STOA!K37</f>
        <v>39.849999999999994</v>
      </c>
      <c r="AB37" s="75">
        <f>-STOA!Q37</f>
        <v>0</v>
      </c>
      <c r="AC37">
        <f t="shared" si="0"/>
        <v>1.2536411616551724</v>
      </c>
      <c r="AD37">
        <f t="shared" si="1"/>
        <v>147.98935427348439</v>
      </c>
      <c r="AE37">
        <f>'IDT-1'!E37</f>
        <v>0</v>
      </c>
      <c r="AF37" s="24"/>
      <c r="AG37">
        <f t="shared" si="2"/>
        <v>147.98935427348439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50.1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</row>
    <row r="38" spans="1:46">
      <c r="A38" t="s">
        <v>80</v>
      </c>
      <c r="D38">
        <f>TWEPL!S38</f>
        <v>1.2295800000000001</v>
      </c>
      <c r="E38">
        <f>GT_NG!S38</f>
        <v>2.0834154351395733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22.64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32.549999999999997</v>
      </c>
      <c r="Z38" s="34">
        <f>IEX!Q38</f>
        <v>0</v>
      </c>
      <c r="AA38" s="75">
        <f>STOA!K38</f>
        <v>39.849999999999994</v>
      </c>
      <c r="AB38" s="75">
        <f>-STOA!Q38</f>
        <v>0</v>
      </c>
      <c r="AC38">
        <f t="shared" si="0"/>
        <v>1.3242851616551723</v>
      </c>
      <c r="AD38">
        <f t="shared" si="1"/>
        <v>156.32871027348438</v>
      </c>
      <c r="AE38">
        <f>'IDT-1'!E38</f>
        <v>0</v>
      </c>
      <c r="AF38" s="24"/>
      <c r="AG38">
        <f t="shared" si="2"/>
        <v>156.32871027348438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59.3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</row>
    <row r="39" spans="1:46">
      <c r="A39" t="s">
        <v>81</v>
      </c>
      <c r="D39">
        <f>TWEPL!S39</f>
        <v>1.2295800000000001</v>
      </c>
      <c r="E39">
        <f>GT_NG!S39</f>
        <v>2.0663382594417077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22.64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39.849999999999994</v>
      </c>
      <c r="AB39" s="75">
        <f>-STOA!Q39</f>
        <v>0</v>
      </c>
      <c r="AC39">
        <f t="shared" si="0"/>
        <v>1.4157857133793104</v>
      </c>
      <c r="AD39">
        <f t="shared" si="1"/>
        <v>167.13013254606238</v>
      </c>
      <c r="AE39">
        <f>'IDT-1'!E39</f>
        <v>0</v>
      </c>
      <c r="AF39" s="24"/>
      <c r="AG39">
        <f t="shared" si="2"/>
        <v>167.13013254606238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102.76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</row>
    <row r="40" spans="1:46">
      <c r="A40" t="s">
        <v>82</v>
      </c>
      <c r="D40">
        <f>TWEPL!S40</f>
        <v>1.2295800000000001</v>
      </c>
      <c r="E40">
        <f>GT_NG!S40</f>
        <v>2.0663382594417077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22.64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39.849999999999994</v>
      </c>
      <c r="AB40" s="75">
        <f>-STOA!Q40</f>
        <v>0</v>
      </c>
      <c r="AC40">
        <f t="shared" si="0"/>
        <v>1.4481257133793104</v>
      </c>
      <c r="AD40">
        <f t="shared" si="1"/>
        <v>170.9477925460624</v>
      </c>
      <c r="AE40">
        <f>'IDT-1'!E40</f>
        <v>0</v>
      </c>
      <c r="AF40" s="24"/>
      <c r="AG40">
        <f t="shared" si="2"/>
        <v>170.9477925460624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106.61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</row>
    <row r="41" spans="1:46">
      <c r="A41" t="s">
        <v>83</v>
      </c>
      <c r="D41">
        <f>TWEPL!S41</f>
        <v>1.2295800000000001</v>
      </c>
      <c r="E41">
        <f>GT_NG!S41</f>
        <v>2.0663382594417077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22.999620180001649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92.67</v>
      </c>
      <c r="AB41" s="75">
        <f>-STOA!Q41</f>
        <v>0</v>
      </c>
      <c r="AC41">
        <f t="shared" si="0"/>
        <v>1.467274522891324</v>
      </c>
      <c r="AD41">
        <f t="shared" si="1"/>
        <v>173.20826391655203</v>
      </c>
      <c r="AE41">
        <f>'IDT-1'!E41</f>
        <v>0</v>
      </c>
      <c r="AF41" s="24"/>
      <c r="AG41">
        <f t="shared" si="2"/>
        <v>173.20826391655203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55.71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</row>
    <row r="42" spans="1:46">
      <c r="A42" t="s">
        <v>84</v>
      </c>
      <c r="D42">
        <f>TWEPL!S42</f>
        <v>1.2295800000000001</v>
      </c>
      <c r="E42">
        <f>GT_NG!S42</f>
        <v>2.0663382594417077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22.999620180001649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92.67</v>
      </c>
      <c r="AB42" s="75">
        <f>-STOA!Q42</f>
        <v>0</v>
      </c>
      <c r="AC42">
        <f t="shared" si="0"/>
        <v>1.4833185228913239</v>
      </c>
      <c r="AD42">
        <f t="shared" si="1"/>
        <v>175.10221991655203</v>
      </c>
      <c r="AE42">
        <f>'IDT-1'!E42</f>
        <v>0</v>
      </c>
      <c r="AF42" s="24"/>
      <c r="AG42">
        <f t="shared" si="2"/>
        <v>175.10221991655203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57.62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</row>
    <row r="43" spans="1:46">
      <c r="A43" t="s">
        <v>85</v>
      </c>
      <c r="D43">
        <f>TWEPL!S43</f>
        <v>1.2295800000000001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22.999620180001649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92.67</v>
      </c>
      <c r="AB43" s="75">
        <f>-STOA!Q43</f>
        <v>0</v>
      </c>
      <c r="AC43">
        <f t="shared" si="0"/>
        <v>1.4752545228913241</v>
      </c>
      <c r="AD43">
        <f t="shared" si="1"/>
        <v>174.15028391655201</v>
      </c>
      <c r="AE43">
        <f>'IDT-1'!E43</f>
        <v>0</v>
      </c>
      <c r="AF43" s="24"/>
      <c r="AG43">
        <f t="shared" si="2"/>
        <v>174.15028391655201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56.66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</row>
    <row r="44" spans="1:46">
      <c r="A44" t="s">
        <v>86</v>
      </c>
      <c r="D44">
        <f>TWEPL!S44</f>
        <v>1.2295800000000001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22.999620180001649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92.67</v>
      </c>
      <c r="AB44" s="75">
        <f>-STOA!Q44</f>
        <v>0</v>
      </c>
      <c r="AC44">
        <f t="shared" si="0"/>
        <v>1.467190522891324</v>
      </c>
      <c r="AD44">
        <f t="shared" si="1"/>
        <v>173.19834791655205</v>
      </c>
      <c r="AE44">
        <f>'IDT-1'!E44</f>
        <v>0</v>
      </c>
      <c r="AF44" s="24"/>
      <c r="AG44">
        <f t="shared" si="2"/>
        <v>173.19834791655205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55.7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</row>
    <row r="45" spans="1:46">
      <c r="A45" t="s">
        <v>87</v>
      </c>
      <c r="D45">
        <f>TWEPL!S45</f>
        <v>1.2295800000000001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22.999620180001649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92.67</v>
      </c>
      <c r="AB45" s="75">
        <f>-STOA!Q45</f>
        <v>0</v>
      </c>
      <c r="AC45">
        <f t="shared" si="0"/>
        <v>1.4591265228913239</v>
      </c>
      <c r="AD45">
        <f t="shared" si="1"/>
        <v>172.24641191655203</v>
      </c>
      <c r="AE45">
        <f>'IDT-1'!E45</f>
        <v>0</v>
      </c>
      <c r="AF45" s="24"/>
      <c r="AG45">
        <f t="shared" si="2"/>
        <v>172.24641191655203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54.74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</row>
    <row r="46" spans="1:46">
      <c r="A46" t="s">
        <v>88</v>
      </c>
      <c r="D46">
        <f>TWEPL!S46</f>
        <v>1.2295800000000001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22.999620180001649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92.67</v>
      </c>
      <c r="AB46" s="75">
        <f>-STOA!Q46</f>
        <v>0</v>
      </c>
      <c r="AC46">
        <f t="shared" si="0"/>
        <v>1.442998522891324</v>
      </c>
      <c r="AD46">
        <f t="shared" si="1"/>
        <v>170.34253991655203</v>
      </c>
      <c r="AE46">
        <f>'IDT-1'!E46</f>
        <v>0</v>
      </c>
      <c r="AF46" s="24"/>
      <c r="AG46">
        <f t="shared" si="2"/>
        <v>170.34253991655203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52.82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</row>
    <row r="47" spans="1:46">
      <c r="A47" t="s">
        <v>89</v>
      </c>
      <c r="D47">
        <f>TWEPL!S47</f>
        <v>1.2295800000000001</v>
      </c>
      <c r="E47">
        <f>GT_NG!S47</f>
        <v>2.0672528643751664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92.67</v>
      </c>
      <c r="AB47" s="75">
        <f>-STOA!Q47</f>
        <v>0</v>
      </c>
      <c r="AC47">
        <f t="shared" si="0"/>
        <v>1.4349453960607512</v>
      </c>
      <c r="AD47">
        <f t="shared" si="1"/>
        <v>169.39188746831439</v>
      </c>
      <c r="AE47">
        <f>'IDT-1'!E47</f>
        <v>0</v>
      </c>
      <c r="AF47" s="24"/>
      <c r="AG47">
        <f t="shared" si="2"/>
        <v>169.39188746831439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51.86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</row>
    <row r="48" spans="1:46">
      <c r="A48" t="s">
        <v>90</v>
      </c>
      <c r="D48">
        <f>TWEPL!S48</f>
        <v>1.2295800000000001</v>
      </c>
      <c r="E48">
        <f>GT_NG!S48</f>
        <v>2.0672528643751664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92.67</v>
      </c>
      <c r="AB48" s="75">
        <f>-STOA!Q48</f>
        <v>0</v>
      </c>
      <c r="AC48">
        <f t="shared" si="0"/>
        <v>1.4268813960607512</v>
      </c>
      <c r="AD48">
        <f t="shared" si="1"/>
        <v>168.4399514683144</v>
      </c>
      <c r="AE48">
        <f>'IDT-1'!E48</f>
        <v>0</v>
      </c>
      <c r="AF48" s="24"/>
      <c r="AG48">
        <f t="shared" si="2"/>
        <v>168.4399514683144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50.9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</row>
    <row r="49" spans="1:46">
      <c r="A49" t="s">
        <v>91</v>
      </c>
      <c r="D49">
        <f>TWEPL!S49</f>
        <v>1.2295800000000001</v>
      </c>
      <c r="E49">
        <f>GT_NG!S49</f>
        <v>2.0672528643751664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23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92.67</v>
      </c>
      <c r="AB49" s="75">
        <f>-STOA!Q49</f>
        <v>0</v>
      </c>
      <c r="AC49">
        <f t="shared" si="0"/>
        <v>1.4188173960607513</v>
      </c>
      <c r="AD49">
        <f t="shared" si="1"/>
        <v>167.48801546831442</v>
      </c>
      <c r="AE49">
        <f>'IDT-1'!E49</f>
        <v>0</v>
      </c>
      <c r="AF49" s="24"/>
      <c r="AG49">
        <f t="shared" si="2"/>
        <v>167.48801546831442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49.94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</row>
    <row r="50" spans="1:46">
      <c r="A50" t="s">
        <v>92</v>
      </c>
      <c r="D50">
        <f>TWEPL!S50</f>
        <v>1.2295800000000001</v>
      </c>
      <c r="E50">
        <f>GT_NG!S50</f>
        <v>2.0672528643751664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23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92.67</v>
      </c>
      <c r="AB50" s="75">
        <f>-STOA!Q50</f>
        <v>0</v>
      </c>
      <c r="AC50">
        <f t="shared" si="0"/>
        <v>1.4026893960607514</v>
      </c>
      <c r="AD50">
        <f t="shared" si="1"/>
        <v>165.58414346831441</v>
      </c>
      <c r="AE50">
        <f>'IDT-1'!E50</f>
        <v>0</v>
      </c>
      <c r="AF50" s="24"/>
      <c r="AG50">
        <f t="shared" si="2"/>
        <v>165.58414346831441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48.02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</row>
    <row r="51" spans="1:46">
      <c r="A51" t="s">
        <v>93</v>
      </c>
      <c r="D51">
        <f>TWEPL!S51</f>
        <v>1.2295800000000001</v>
      </c>
      <c r="E51">
        <f>GT_NG!S51</f>
        <v>2.0672528643751664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19.280911282317909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92.67</v>
      </c>
      <c r="AB51" s="75">
        <f>-STOA!Q51</f>
        <v>0</v>
      </c>
      <c r="AC51">
        <f t="shared" si="0"/>
        <v>1.3956410508322219</v>
      </c>
      <c r="AD51">
        <f t="shared" si="1"/>
        <v>164.75210309586086</v>
      </c>
      <c r="AE51">
        <f>'IDT-1'!E51</f>
        <v>0</v>
      </c>
      <c r="AF51" s="24"/>
      <c r="AG51">
        <f t="shared" si="2"/>
        <v>164.75210309586086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50.9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</row>
    <row r="52" spans="1:46">
      <c r="A52" t="s">
        <v>94</v>
      </c>
      <c r="D52">
        <f>TWEPL!S52</f>
        <v>1.2295800000000001</v>
      </c>
      <c r="E52">
        <f>GT_NG!S52</f>
        <v>2.0672528643751664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19.280911282317909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92.67</v>
      </c>
      <c r="AB52" s="75">
        <f>-STOA!Q52</f>
        <v>0</v>
      </c>
      <c r="AC52">
        <f t="shared" si="0"/>
        <v>1.3875770508322218</v>
      </c>
      <c r="AD52">
        <f t="shared" si="1"/>
        <v>163.80016709586087</v>
      </c>
      <c r="AE52">
        <f>'IDT-1'!E52</f>
        <v>0</v>
      </c>
      <c r="AF52" s="24"/>
      <c r="AG52">
        <f t="shared" si="2"/>
        <v>163.80016709586087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49.94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</row>
    <row r="53" spans="1:46">
      <c r="A53" t="s">
        <v>95</v>
      </c>
      <c r="D53">
        <f>TWEPL!S53</f>
        <v>1.2295800000000001</v>
      </c>
      <c r="E53">
        <f>GT_NG!S53</f>
        <v>2.0672528643751664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19.280911282317909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92.67</v>
      </c>
      <c r="AB53" s="75">
        <f>-STOA!Q53</f>
        <v>0</v>
      </c>
      <c r="AC53">
        <f t="shared" si="0"/>
        <v>1.3956410508322219</v>
      </c>
      <c r="AD53">
        <f t="shared" si="1"/>
        <v>164.75210309586086</v>
      </c>
      <c r="AE53">
        <f>'IDT-1'!E53</f>
        <v>0</v>
      </c>
      <c r="AF53" s="24"/>
      <c r="AG53">
        <f t="shared" si="2"/>
        <v>164.75210309586086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50.9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</row>
    <row r="54" spans="1:46">
      <c r="A54" t="s">
        <v>96</v>
      </c>
      <c r="D54">
        <f>TWEPL!S54</f>
        <v>1.2295800000000001</v>
      </c>
      <c r="E54">
        <f>GT_NG!S54</f>
        <v>2.0672528643751664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19.280911282317909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92.67</v>
      </c>
      <c r="AB54" s="75">
        <f>-STOA!Q54</f>
        <v>0</v>
      </c>
      <c r="AC54">
        <f t="shared" si="0"/>
        <v>1.3795130508322218</v>
      </c>
      <c r="AD54">
        <f t="shared" si="1"/>
        <v>162.84823109586085</v>
      </c>
      <c r="AE54">
        <f>'IDT-1'!E54</f>
        <v>0</v>
      </c>
      <c r="AF54" s="24"/>
      <c r="AG54">
        <f t="shared" si="2"/>
        <v>162.84823109586085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48.98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</row>
    <row r="55" spans="1:46">
      <c r="A55" t="s">
        <v>97</v>
      </c>
      <c r="D55">
        <f>TWEPL!S55</f>
        <v>1.2295800000000001</v>
      </c>
      <c r="E55">
        <f>GT_NG!S55</f>
        <v>2.0672528643751664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19.280911282317909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92.67</v>
      </c>
      <c r="AB55" s="75">
        <f>-STOA!Q55</f>
        <v>0</v>
      </c>
      <c r="AC55">
        <f t="shared" si="0"/>
        <v>1.3633850508322218</v>
      </c>
      <c r="AD55">
        <f t="shared" si="1"/>
        <v>160.94435909586088</v>
      </c>
      <c r="AE55">
        <f>'IDT-1'!E55</f>
        <v>0</v>
      </c>
      <c r="AF55" s="24"/>
      <c r="AG55">
        <f t="shared" si="2"/>
        <v>160.94435909586088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47.06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</row>
    <row r="56" spans="1:46">
      <c r="A56" t="s">
        <v>98</v>
      </c>
      <c r="D56">
        <f>TWEPL!S56</f>
        <v>1.2295800000000001</v>
      </c>
      <c r="E56">
        <f>GT_NG!S56</f>
        <v>2.0672528643751664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19.280911282317909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92.67</v>
      </c>
      <c r="AB56" s="75">
        <f>-STOA!Q56</f>
        <v>0</v>
      </c>
      <c r="AC56">
        <f t="shared" si="0"/>
        <v>1.3472570508322219</v>
      </c>
      <c r="AD56">
        <f t="shared" si="1"/>
        <v>159.04048709586087</v>
      </c>
      <c r="AE56">
        <f>'IDT-1'!E56</f>
        <v>0</v>
      </c>
      <c r="AF56" s="24"/>
      <c r="AG56">
        <f t="shared" si="2"/>
        <v>159.04048709586087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45.14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</row>
    <row r="57" spans="1:46">
      <c r="A57" t="s">
        <v>99</v>
      </c>
      <c r="D57">
        <f>TWEPL!S57</f>
        <v>1.2295800000000001</v>
      </c>
      <c r="E57">
        <f>GT_NG!S57</f>
        <v>2.0672528643751664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19.280911282317909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92.67</v>
      </c>
      <c r="AB57" s="75">
        <f>-STOA!Q57</f>
        <v>0</v>
      </c>
      <c r="AC57">
        <f t="shared" si="0"/>
        <v>1.4037890508322217</v>
      </c>
      <c r="AD57">
        <f t="shared" si="1"/>
        <v>165.71395509586085</v>
      </c>
      <c r="AE57">
        <f>'IDT-1'!E57</f>
        <v>0</v>
      </c>
      <c r="AF57" s="24"/>
      <c r="AG57">
        <f t="shared" si="2"/>
        <v>165.71395509586085</v>
      </c>
      <c r="AI57" s="34">
        <f>PXIL!K57</f>
        <v>0</v>
      </c>
      <c r="AJ57" s="34">
        <f>PXIL!Q57</f>
        <v>0</v>
      </c>
      <c r="AK57" s="34">
        <f>RTM_IEX!K57</f>
        <v>9.61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42.26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</row>
    <row r="58" spans="1:46">
      <c r="A58" t="s">
        <v>100</v>
      </c>
      <c r="D58">
        <f>TWEPL!S58</f>
        <v>1.2295800000000001</v>
      </c>
      <c r="E58">
        <f>GT_NG!S58</f>
        <v>2.0672528643751664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19.280911282317909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92.67</v>
      </c>
      <c r="AB58" s="75">
        <f>-STOA!Q58</f>
        <v>0</v>
      </c>
      <c r="AC58">
        <f t="shared" si="0"/>
        <v>1.3876610508322218</v>
      </c>
      <c r="AD58">
        <f t="shared" si="1"/>
        <v>163.81008309586085</v>
      </c>
      <c r="AE58">
        <f>'IDT-1'!E58</f>
        <v>0</v>
      </c>
      <c r="AF58" s="24"/>
      <c r="AG58">
        <f t="shared" si="2"/>
        <v>163.81008309586085</v>
      </c>
      <c r="AI58" s="34">
        <f>PXIL!K58</f>
        <v>0</v>
      </c>
      <c r="AJ58" s="34">
        <f>PXIL!Q58</f>
        <v>0</v>
      </c>
      <c r="AK58" s="34">
        <f>RTM_IEX!K58</f>
        <v>9.61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40.340000000000003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</row>
    <row r="59" spans="1:46">
      <c r="A59" t="s">
        <v>101</v>
      </c>
      <c r="D59">
        <f>TWEPL!S59</f>
        <v>1.2295800000000001</v>
      </c>
      <c r="E59">
        <f>GT_NG!S59</f>
        <v>2.0672528643751664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92.67</v>
      </c>
      <c r="AB59" s="75">
        <f>-STOA!Q59</f>
        <v>0</v>
      </c>
      <c r="AC59">
        <f t="shared" si="0"/>
        <v>1.3795970508322219</v>
      </c>
      <c r="AD59">
        <f t="shared" si="1"/>
        <v>162.85814709586086</v>
      </c>
      <c r="AE59">
        <f>'IDT-1'!E59</f>
        <v>0</v>
      </c>
      <c r="AF59" s="24"/>
      <c r="AG59">
        <f t="shared" si="2"/>
        <v>162.85814709586086</v>
      </c>
      <c r="AI59" s="34">
        <f>PXIL!K59</f>
        <v>0</v>
      </c>
      <c r="AJ59" s="34">
        <f>PXIL!Q59</f>
        <v>0</v>
      </c>
      <c r="AK59" s="34">
        <f>RTM_IEX!K59</f>
        <v>9.61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39.380000000000003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</row>
    <row r="60" spans="1:46">
      <c r="A60" t="s">
        <v>102</v>
      </c>
      <c r="D60">
        <f>TWEPL!S60</f>
        <v>1.2295800000000001</v>
      </c>
      <c r="E60">
        <f>GT_NG!S60</f>
        <v>2.0672528643751664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92.67</v>
      </c>
      <c r="AB60" s="75">
        <f>-STOA!Q60</f>
        <v>0</v>
      </c>
      <c r="AC60">
        <f t="shared" si="0"/>
        <v>1.3795970508322219</v>
      </c>
      <c r="AD60">
        <f t="shared" si="1"/>
        <v>162.85814709586086</v>
      </c>
      <c r="AE60">
        <f>'IDT-1'!E60</f>
        <v>0</v>
      </c>
      <c r="AF60" s="24"/>
      <c r="AG60">
        <f t="shared" si="2"/>
        <v>162.85814709586086</v>
      </c>
      <c r="AI60" s="34">
        <f>PXIL!K60</f>
        <v>0</v>
      </c>
      <c r="AJ60" s="34">
        <f>PXIL!Q60</f>
        <v>0</v>
      </c>
      <c r="AK60" s="34">
        <f>RTM_IEX!K60</f>
        <v>9.61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39.380000000000003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</row>
    <row r="61" spans="1:46">
      <c r="A61" t="s">
        <v>103</v>
      </c>
      <c r="D61">
        <f>TWEPL!S61</f>
        <v>1.2295800000000001</v>
      </c>
      <c r="E61">
        <f>GT_NG!S61</f>
        <v>2.0672528643751664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92.67</v>
      </c>
      <c r="AB61" s="75">
        <f>-STOA!Q61</f>
        <v>0</v>
      </c>
      <c r="AC61">
        <f t="shared" si="0"/>
        <v>1.3714490508322219</v>
      </c>
      <c r="AD61">
        <f t="shared" si="1"/>
        <v>161.89629509586086</v>
      </c>
      <c r="AE61">
        <f>'IDT-1'!E61</f>
        <v>0</v>
      </c>
      <c r="AF61" s="24"/>
      <c r="AG61">
        <f t="shared" si="2"/>
        <v>161.89629509586086</v>
      </c>
      <c r="AI61" s="34">
        <f>PXIL!K61</f>
        <v>0</v>
      </c>
      <c r="AJ61" s="34">
        <f>PXIL!Q61</f>
        <v>0</v>
      </c>
      <c r="AK61" s="34">
        <f>RTM_IEX!K61</f>
        <v>9.6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38.42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</row>
    <row r="62" spans="1:46">
      <c r="A62" t="s">
        <v>104</v>
      </c>
      <c r="D62">
        <f>TWEPL!S62</f>
        <v>1.2295800000000001</v>
      </c>
      <c r="E62">
        <f>GT_NG!S62</f>
        <v>2.0672528643751664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92.67</v>
      </c>
      <c r="AB62" s="75">
        <f>-STOA!Q62</f>
        <v>0</v>
      </c>
      <c r="AC62">
        <f t="shared" si="0"/>
        <v>1.3714490508322219</v>
      </c>
      <c r="AD62">
        <f t="shared" si="1"/>
        <v>161.89629509586086</v>
      </c>
      <c r="AE62">
        <f>'IDT-1'!E62</f>
        <v>0</v>
      </c>
      <c r="AF62" s="24"/>
      <c r="AG62">
        <f t="shared" si="2"/>
        <v>161.89629509586086</v>
      </c>
      <c r="AI62" s="34">
        <f>PXIL!K62</f>
        <v>0</v>
      </c>
      <c r="AJ62" s="34">
        <f>PXIL!Q62</f>
        <v>0</v>
      </c>
      <c r="AK62" s="34">
        <f>RTM_IEX!K62</f>
        <v>9.6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38.42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</row>
    <row r="63" spans="1:46">
      <c r="A63" t="s">
        <v>105</v>
      </c>
      <c r="D63">
        <f>TWEPL!S63</f>
        <v>1.2295800000000001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19.690911531873521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92.67</v>
      </c>
      <c r="AB63" s="75">
        <f>-STOA!Q63</f>
        <v>0</v>
      </c>
      <c r="AC63">
        <f t="shared" si="0"/>
        <v>1.3748853702470478</v>
      </c>
      <c r="AD63">
        <f t="shared" si="1"/>
        <v>162.30194442106819</v>
      </c>
      <c r="AE63">
        <f>'IDT-1'!E63</f>
        <v>0</v>
      </c>
      <c r="AF63" s="24"/>
      <c r="AG63">
        <f t="shared" si="2"/>
        <v>162.30194442106819</v>
      </c>
      <c r="AI63" s="34">
        <f>PXIL!K63</f>
        <v>0</v>
      </c>
      <c r="AJ63" s="34">
        <f>PXIL!Q63</f>
        <v>0</v>
      </c>
      <c r="AK63" s="34">
        <f>RTM_IEX!K63</f>
        <v>9.6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38.42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</row>
    <row r="64" spans="1:46">
      <c r="A64" t="s">
        <v>106</v>
      </c>
      <c r="D64">
        <f>TWEPL!S64</f>
        <v>1.2295800000000001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19.690911531873521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92.67</v>
      </c>
      <c r="AB64" s="75">
        <f>-STOA!Q64</f>
        <v>0</v>
      </c>
      <c r="AC64">
        <f t="shared" si="0"/>
        <v>1.3748853702470478</v>
      </c>
      <c r="AD64">
        <f t="shared" si="1"/>
        <v>162.30194442106819</v>
      </c>
      <c r="AE64">
        <f>'IDT-1'!E64</f>
        <v>0</v>
      </c>
      <c r="AF64" s="24"/>
      <c r="AG64">
        <f t="shared" si="2"/>
        <v>162.30194442106819</v>
      </c>
      <c r="AI64" s="34">
        <f>PXIL!K64</f>
        <v>0</v>
      </c>
      <c r="AJ64" s="34">
        <f>PXIL!Q64</f>
        <v>0</v>
      </c>
      <c r="AK64" s="34">
        <f>RTM_IEX!K64</f>
        <v>9.6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38.42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</row>
    <row r="65" spans="1:46">
      <c r="A65" t="s">
        <v>107</v>
      </c>
      <c r="D65">
        <f>TWEPL!S65</f>
        <v>1.2295800000000001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19.690911531873521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92.67</v>
      </c>
      <c r="AB65" s="75">
        <f>-STOA!Q65</f>
        <v>0</v>
      </c>
      <c r="AC65">
        <f t="shared" si="0"/>
        <v>1.3748853702470478</v>
      </c>
      <c r="AD65">
        <f t="shared" si="1"/>
        <v>162.30194442106819</v>
      </c>
      <c r="AE65">
        <f>'IDT-1'!E65</f>
        <v>0</v>
      </c>
      <c r="AF65" s="24"/>
      <c r="AG65">
        <f t="shared" si="2"/>
        <v>162.30194442106819</v>
      </c>
      <c r="AI65" s="34">
        <f>PXIL!K65</f>
        <v>0</v>
      </c>
      <c r="AJ65" s="34">
        <f>PXIL!Q65</f>
        <v>0</v>
      </c>
      <c r="AK65" s="34">
        <f>RTM_IEX!K65</f>
        <v>9.6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38.42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</row>
    <row r="66" spans="1:46">
      <c r="A66" t="s">
        <v>108</v>
      </c>
      <c r="D66">
        <f>TWEPL!S66</f>
        <v>1.2295800000000001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19.690911531873521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86.05</v>
      </c>
      <c r="AB66" s="75">
        <f>-STOA!Q66</f>
        <v>0</v>
      </c>
      <c r="AC66">
        <f t="shared" si="0"/>
        <v>1.3393533702470477</v>
      </c>
      <c r="AD66">
        <f t="shared" si="1"/>
        <v>158.10747642106818</v>
      </c>
      <c r="AE66">
        <f>'IDT-1'!E66</f>
        <v>0</v>
      </c>
      <c r="AF66" s="24"/>
      <c r="AG66">
        <f t="shared" si="2"/>
        <v>158.10747642106818</v>
      </c>
      <c r="AI66" s="34">
        <f>PXIL!K66</f>
        <v>0</v>
      </c>
      <c r="AJ66" s="34">
        <f>PXIL!Q66</f>
        <v>0</v>
      </c>
      <c r="AK66" s="34">
        <f>RTM_IEX!K66</f>
        <v>8.15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42.26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</row>
    <row r="67" spans="1:46">
      <c r="A67" t="s">
        <v>109</v>
      </c>
      <c r="D67">
        <f>TWEPL!S67</f>
        <v>1.2295800000000001</v>
      </c>
      <c r="E67">
        <f>GT_NG!S67</f>
        <v>2.0672528643751664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19.280911282317909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76.919999999999987</v>
      </c>
      <c r="AB67" s="75">
        <f>-STOA!Q67</f>
        <v>0</v>
      </c>
      <c r="AC67">
        <f t="shared" si="0"/>
        <v>1.2955130508322217</v>
      </c>
      <c r="AD67">
        <f t="shared" si="1"/>
        <v>152.93223109586083</v>
      </c>
      <c r="AE67">
        <f>'IDT-1'!E67</f>
        <v>0</v>
      </c>
      <c r="AF67" s="24"/>
      <c r="AG67">
        <f t="shared" si="2"/>
        <v>152.93223109586083</v>
      </c>
      <c r="AI67" s="34">
        <f>PXIL!K67</f>
        <v>0</v>
      </c>
      <c r="AJ67" s="34">
        <f>PXIL!Q67</f>
        <v>0</v>
      </c>
      <c r="AK67" s="34">
        <f>RTM_IEX!K67</f>
        <v>6.71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48.02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</row>
    <row r="68" spans="1:46">
      <c r="A68" t="s">
        <v>110</v>
      </c>
      <c r="D68">
        <f>TWEPL!S68</f>
        <v>1.2295800000000001</v>
      </c>
      <c r="E68">
        <f>GT_NG!S68</f>
        <v>2.0672528643751664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68.859999999999985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1.2661893960607511</v>
      </c>
      <c r="AD68">
        <f t="shared" ref="AD68:AD98" si="4">SUM(B68:AB68,AI68:AR68)-AC68</f>
        <v>149.47064346831439</v>
      </c>
      <c r="AE68">
        <f>'IDT-1'!E68</f>
        <v>0</v>
      </c>
      <c r="AF68" s="24"/>
      <c r="AG68">
        <f t="shared" ref="AG68:AG98" si="5">SUM(AD68:AF68)</f>
        <v>149.47064346831439</v>
      </c>
      <c r="AI68" s="34">
        <f>PXIL!K68</f>
        <v>0</v>
      </c>
      <c r="AJ68" s="34">
        <f>PXIL!Q68</f>
        <v>0</v>
      </c>
      <c r="AK68" s="34">
        <f>RTM_IEX!K68</f>
        <v>4.84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54.74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</row>
    <row r="69" spans="1:46">
      <c r="A69" t="s">
        <v>111</v>
      </c>
      <c r="D69">
        <f>TWEPL!S69</f>
        <v>1.2295800000000001</v>
      </c>
      <c r="E69">
        <f>GT_NG!S69</f>
        <v>2.0672528643751664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22.64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22.47</v>
      </c>
      <c r="Z69" s="34">
        <f>IEX!Q69</f>
        <v>0</v>
      </c>
      <c r="AA69" s="75">
        <f>STOA!K69</f>
        <v>39.849999999999994</v>
      </c>
      <c r="AB69" s="75">
        <f>-STOA!Q69</f>
        <v>0</v>
      </c>
      <c r="AC69">
        <f t="shared" si="3"/>
        <v>1.2666933960607512</v>
      </c>
      <c r="AD69">
        <f t="shared" si="4"/>
        <v>149.53013946831439</v>
      </c>
      <c r="AE69">
        <f>'IDT-1'!E69</f>
        <v>0</v>
      </c>
      <c r="AF69" s="24"/>
      <c r="AG69">
        <f t="shared" si="5"/>
        <v>149.53013946831439</v>
      </c>
      <c r="AI69" s="34">
        <f>PXIL!K69</f>
        <v>0</v>
      </c>
      <c r="AJ69" s="34">
        <f>PXIL!Q69</f>
        <v>0</v>
      </c>
      <c r="AK69" s="34">
        <f>RTM_IEX!K69</f>
        <v>2.42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60.12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</row>
    <row r="70" spans="1:46">
      <c r="A70" t="s">
        <v>112</v>
      </c>
      <c r="D70">
        <f>TWEPL!S70</f>
        <v>1.2295800000000001</v>
      </c>
      <c r="E70">
        <f>GT_NG!S70</f>
        <v>2.0672528643751664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22.64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15.75</v>
      </c>
      <c r="Z70" s="34">
        <f>IEX!Q70</f>
        <v>0</v>
      </c>
      <c r="AA70" s="75">
        <f>STOA!K70</f>
        <v>39.849999999999994</v>
      </c>
      <c r="AB70" s="75">
        <f>-STOA!Q70</f>
        <v>0</v>
      </c>
      <c r="AC70">
        <f t="shared" si="3"/>
        <v>1.2419133960607511</v>
      </c>
      <c r="AD70">
        <f t="shared" si="4"/>
        <v>146.60491946831442</v>
      </c>
      <c r="AE70">
        <f>'IDT-1'!E70</f>
        <v>0</v>
      </c>
      <c r="AF70" s="24"/>
      <c r="AG70">
        <f t="shared" si="5"/>
        <v>146.60491946831442</v>
      </c>
      <c r="AI70" s="34">
        <f>PXIL!K70</f>
        <v>0</v>
      </c>
      <c r="AJ70" s="34">
        <f>PXIL!Q70</f>
        <v>0</v>
      </c>
      <c r="AK70" s="34">
        <f>RTM_IEX!K70</f>
        <v>1.61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64.7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</row>
    <row r="71" spans="1:46">
      <c r="A71" t="s">
        <v>113</v>
      </c>
      <c r="D71">
        <f>TWEPL!S71</f>
        <v>1.2295800000000001</v>
      </c>
      <c r="E71">
        <f>GT_NG!S71</f>
        <v>2.0663382594417077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22.64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31.9</v>
      </c>
      <c r="Z71" s="34">
        <f>IEX!Q71</f>
        <v>0</v>
      </c>
      <c r="AA71" s="75">
        <f>STOA!K71</f>
        <v>39.849999999999994</v>
      </c>
      <c r="AB71" s="75">
        <f>-STOA!Q71</f>
        <v>0</v>
      </c>
      <c r="AC71">
        <f t="shared" si="3"/>
        <v>0.99939771337931027</v>
      </c>
      <c r="AD71">
        <f t="shared" si="4"/>
        <v>117.97652054606239</v>
      </c>
      <c r="AE71">
        <f>'IDT-1'!E71</f>
        <v>0</v>
      </c>
      <c r="AF71" s="24"/>
      <c r="AG71">
        <f t="shared" si="5"/>
        <v>117.97652054606239</v>
      </c>
      <c r="AI71" s="34">
        <f>PXIL!K71</f>
        <v>0</v>
      </c>
      <c r="AJ71" s="34">
        <f>PXIL!Q71</f>
        <v>0</v>
      </c>
      <c r="AK71" s="34">
        <f>RTM_IEX!K71</f>
        <v>3.07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18.22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</row>
    <row r="72" spans="1:46">
      <c r="A72" t="s">
        <v>114</v>
      </c>
      <c r="D72">
        <f>TWEPL!S72</f>
        <v>1.2295800000000001</v>
      </c>
      <c r="E72">
        <f>GT_NG!S72</f>
        <v>2.0663382594417077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22.64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23.72</v>
      </c>
      <c r="Z72" s="34">
        <f>IEX!Q72</f>
        <v>0</v>
      </c>
      <c r="AA72" s="75">
        <f>STOA!K72</f>
        <v>39.849999999999994</v>
      </c>
      <c r="AB72" s="75">
        <f>-STOA!Q72</f>
        <v>0</v>
      </c>
      <c r="AC72">
        <f t="shared" si="3"/>
        <v>0.86902971337931023</v>
      </c>
      <c r="AD72">
        <f t="shared" si="4"/>
        <v>102.5868885460624</v>
      </c>
      <c r="AE72">
        <f>'IDT-1'!E72</f>
        <v>0</v>
      </c>
      <c r="AF72" s="24"/>
      <c r="AG72">
        <f t="shared" si="5"/>
        <v>102.5868885460624</v>
      </c>
      <c r="AI72" s="34">
        <f>PXIL!K72</f>
        <v>0</v>
      </c>
      <c r="AJ72" s="34">
        <f>PXIL!Q72</f>
        <v>0</v>
      </c>
      <c r="AK72" s="34">
        <f>RTM_IEX!K72</f>
        <v>3.5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10.45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</row>
    <row r="73" spans="1:46">
      <c r="A73" t="s">
        <v>115</v>
      </c>
      <c r="D73">
        <f>TWEPL!S73</f>
        <v>1.2295800000000001</v>
      </c>
      <c r="E73">
        <f>GT_NG!S73</f>
        <v>2.0663382594417077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22.64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12.52</v>
      </c>
      <c r="Z73" s="34">
        <f>IEX!Q73</f>
        <v>0</v>
      </c>
      <c r="AA73" s="75">
        <f>STOA!K73</f>
        <v>39.849999999999994</v>
      </c>
      <c r="AB73" s="75">
        <f>-STOA!Q73</f>
        <v>0</v>
      </c>
      <c r="AC73">
        <f t="shared" si="3"/>
        <v>0.75840171337931017</v>
      </c>
      <c r="AD73">
        <f t="shared" si="4"/>
        <v>89.527516546062373</v>
      </c>
      <c r="AE73">
        <f>'IDT-1'!E73</f>
        <v>0</v>
      </c>
      <c r="AF73" s="24"/>
      <c r="AG73">
        <f t="shared" si="5"/>
        <v>89.527516546062373</v>
      </c>
      <c r="AI73" s="34">
        <f>PXIL!K73</f>
        <v>0</v>
      </c>
      <c r="AJ73" s="34">
        <f>PXIL!Q73</f>
        <v>0</v>
      </c>
      <c r="AK73" s="34">
        <f>RTM_IEX!K73</f>
        <v>3.1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8.8800000000000008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</row>
    <row r="74" spans="1:46">
      <c r="A74" t="s">
        <v>116</v>
      </c>
      <c r="D74">
        <f>TWEPL!S74</f>
        <v>1.2295800000000001</v>
      </c>
      <c r="E74">
        <f>GT_NG!S74</f>
        <v>2.0663382594417077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22.64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9.85</v>
      </c>
      <c r="Z74" s="34">
        <f>IEX!Q74</f>
        <v>0</v>
      </c>
      <c r="AA74" s="75">
        <f>STOA!K74</f>
        <v>39.849999999999994</v>
      </c>
      <c r="AB74" s="75">
        <f>-STOA!Q74</f>
        <v>0</v>
      </c>
      <c r="AC74">
        <f t="shared" si="3"/>
        <v>0.7583177133793102</v>
      </c>
      <c r="AD74">
        <f t="shared" si="4"/>
        <v>89.517600546062383</v>
      </c>
      <c r="AE74">
        <f>'IDT-1'!E74</f>
        <v>0</v>
      </c>
      <c r="AF74" s="24"/>
      <c r="AG74">
        <f t="shared" si="5"/>
        <v>89.517600546062383</v>
      </c>
      <c r="AI74" s="34">
        <f>PXIL!K74</f>
        <v>0</v>
      </c>
      <c r="AJ74" s="34">
        <f>PXIL!Q74</f>
        <v>0</v>
      </c>
      <c r="AK74" s="34">
        <f>RTM_IEX!K74</f>
        <v>5.23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9.41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</row>
    <row r="75" spans="1:46">
      <c r="A75" t="s">
        <v>117</v>
      </c>
      <c r="D75">
        <f>TWEPL!S75</f>
        <v>1.2295800000000001</v>
      </c>
      <c r="E75">
        <f>GT_NG!S75</f>
        <v>2.0834154351395733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22.64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24.65</v>
      </c>
      <c r="Z75" s="34">
        <f>IEX!Q75</f>
        <v>0</v>
      </c>
      <c r="AA75" s="75">
        <f>STOA!K75</f>
        <v>39.849999999999994</v>
      </c>
      <c r="AB75" s="75">
        <f>-STOA!Q75</f>
        <v>0</v>
      </c>
      <c r="AC75">
        <f t="shared" si="3"/>
        <v>0.96812516165517226</v>
      </c>
      <c r="AD75">
        <f t="shared" si="4"/>
        <v>114.2848702734844</v>
      </c>
      <c r="AE75">
        <f>'IDT-1'!E75</f>
        <v>0</v>
      </c>
      <c r="AF75" s="24"/>
      <c r="AG75">
        <f t="shared" si="5"/>
        <v>114.2848702734844</v>
      </c>
      <c r="AI75" s="34">
        <f>PXIL!K75</f>
        <v>0</v>
      </c>
      <c r="AJ75" s="34">
        <f>PXIL!Q75</f>
        <v>0</v>
      </c>
      <c r="AK75" s="34">
        <f>RTM_IEX!K75</f>
        <v>10.02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14.78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</row>
    <row r="76" spans="1:46">
      <c r="A76" t="s">
        <v>118</v>
      </c>
      <c r="D76">
        <f>TWEPL!S76</f>
        <v>1.2295800000000001</v>
      </c>
      <c r="E76">
        <f>GT_NG!S76</f>
        <v>2.0834154351395733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22.64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20.399999999999999</v>
      </c>
      <c r="Z76" s="34">
        <f>IEX!Q76</f>
        <v>0</v>
      </c>
      <c r="AA76" s="75">
        <f>STOA!K76</f>
        <v>39.849999999999994</v>
      </c>
      <c r="AB76" s="75">
        <f>-STOA!Q76</f>
        <v>0</v>
      </c>
      <c r="AC76">
        <f t="shared" si="3"/>
        <v>0.9801371616551724</v>
      </c>
      <c r="AD76">
        <f t="shared" si="4"/>
        <v>115.7028582734844</v>
      </c>
      <c r="AE76">
        <f>'IDT-1'!E76</f>
        <v>0</v>
      </c>
      <c r="AF76" s="24"/>
      <c r="AG76">
        <f t="shared" si="5"/>
        <v>115.7028582734844</v>
      </c>
      <c r="AI76" s="34">
        <f>PXIL!K76</f>
        <v>0</v>
      </c>
      <c r="AJ76" s="34">
        <f>PXIL!Q76</f>
        <v>0</v>
      </c>
      <c r="AK76" s="34">
        <f>RTM_IEX!K76</f>
        <v>12.84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17.64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</row>
    <row r="77" spans="1:46">
      <c r="A77" t="s">
        <v>119</v>
      </c>
      <c r="D77">
        <f>TWEPL!S77</f>
        <v>1.2295800000000001</v>
      </c>
      <c r="E77">
        <f>GT_NG!S77</f>
        <v>2.0834154351395733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22.64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24.07</v>
      </c>
      <c r="Z77" s="34">
        <f>IEX!Q77</f>
        <v>0</v>
      </c>
      <c r="AA77" s="75">
        <f>STOA!K77</f>
        <v>39.849999999999994</v>
      </c>
      <c r="AB77" s="75">
        <f>-STOA!Q77</f>
        <v>0</v>
      </c>
      <c r="AC77">
        <f t="shared" si="3"/>
        <v>1.0393571616551722</v>
      </c>
      <c r="AD77">
        <f t="shared" si="4"/>
        <v>122.6936382734844</v>
      </c>
      <c r="AE77">
        <f>'IDT-1'!E77</f>
        <v>0</v>
      </c>
      <c r="AF77" s="24"/>
      <c r="AG77">
        <f t="shared" si="5"/>
        <v>122.6936382734844</v>
      </c>
      <c r="AI77" s="34">
        <f>PXIL!K77</f>
        <v>0</v>
      </c>
      <c r="AJ77" s="34">
        <f>PXIL!Q77</f>
        <v>0</v>
      </c>
      <c r="AK77" s="34">
        <f>RTM_IEX!K77</f>
        <v>15.98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17.88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</row>
    <row r="78" spans="1:46">
      <c r="A78" t="s">
        <v>120</v>
      </c>
      <c r="D78">
        <f>TWEPL!S78</f>
        <v>1.2295800000000001</v>
      </c>
      <c r="E78">
        <f>GT_NG!S78</f>
        <v>2.0834154351395733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22.64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32.92</v>
      </c>
      <c r="Z78" s="34">
        <f>IEX!Q78</f>
        <v>0</v>
      </c>
      <c r="AA78" s="75">
        <f>STOA!K78</f>
        <v>39.849999999999994</v>
      </c>
      <c r="AB78" s="75">
        <f>-STOA!Q78</f>
        <v>0</v>
      </c>
      <c r="AC78">
        <f t="shared" si="3"/>
        <v>1.0952171616551722</v>
      </c>
      <c r="AD78">
        <f t="shared" si="4"/>
        <v>129.28777827348438</v>
      </c>
      <c r="AE78">
        <f>'IDT-1'!E78</f>
        <v>0</v>
      </c>
      <c r="AF78" s="24"/>
      <c r="AG78">
        <f t="shared" si="5"/>
        <v>129.28777827348438</v>
      </c>
      <c r="AI78" s="34">
        <f>PXIL!K78</f>
        <v>0</v>
      </c>
      <c r="AJ78" s="34">
        <f>PXIL!Q78</f>
        <v>0</v>
      </c>
      <c r="AK78" s="34">
        <f>RTM_IEX!K78</f>
        <v>14.52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17.14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</row>
    <row r="79" spans="1:46">
      <c r="A79" t="s">
        <v>121</v>
      </c>
      <c r="D79">
        <f>TWEPL!S79</f>
        <v>1.2295800000000001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22.64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39.849999999999994</v>
      </c>
      <c r="AB79" s="75">
        <f>-STOA!Q79</f>
        <v>0</v>
      </c>
      <c r="AC79">
        <f t="shared" si="3"/>
        <v>1.4078690603293365</v>
      </c>
      <c r="AD79">
        <f t="shared" si="4"/>
        <v>166.19559050268691</v>
      </c>
      <c r="AE79">
        <f>'IDT-1'!E79</f>
        <v>0</v>
      </c>
      <c r="AF79" s="24"/>
      <c r="AG79">
        <f t="shared" si="5"/>
        <v>166.19559050268691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101.8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</row>
    <row r="80" spans="1:46">
      <c r="A80" t="s">
        <v>122</v>
      </c>
      <c r="D80">
        <f>TWEPL!S80</f>
        <v>1.2295800000000001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22.64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39.849999999999994</v>
      </c>
      <c r="AB80" s="75">
        <f>-STOA!Q80</f>
        <v>0</v>
      </c>
      <c r="AC80">
        <f t="shared" si="3"/>
        <v>1.2142490603293363</v>
      </c>
      <c r="AD80">
        <f t="shared" si="4"/>
        <v>143.33921050268691</v>
      </c>
      <c r="AE80">
        <f>'IDT-1'!E80</f>
        <v>0</v>
      </c>
      <c r="AF80" s="24"/>
      <c r="AG80">
        <f t="shared" si="5"/>
        <v>143.33921050268691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78.75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</row>
    <row r="81" spans="1:46">
      <c r="A81" t="s">
        <v>123</v>
      </c>
      <c r="D81">
        <f>TWEPL!S81</f>
        <v>1.2295800000000001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22.999635239076994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39.849999999999994</v>
      </c>
      <c r="AB81" s="75">
        <f>-STOA!Q81</f>
        <v>0</v>
      </c>
      <c r="AC81">
        <f t="shared" si="3"/>
        <v>1.2011419963375831</v>
      </c>
      <c r="AD81">
        <f t="shared" si="4"/>
        <v>141.79195280575567</v>
      </c>
      <c r="AE81">
        <f>'IDT-1'!E81</f>
        <v>0</v>
      </c>
      <c r="AF81" s="24"/>
      <c r="AG81">
        <f t="shared" si="5"/>
        <v>141.79195280575567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76.83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</row>
    <row r="82" spans="1:46">
      <c r="A82" t="s">
        <v>124</v>
      </c>
      <c r="D82">
        <f>TWEPL!S82</f>
        <v>1.2295800000000001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22.999635239076994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39.849999999999994</v>
      </c>
      <c r="AB82" s="75">
        <f>-STOA!Q82</f>
        <v>0</v>
      </c>
      <c r="AC82">
        <f t="shared" si="3"/>
        <v>1.1850139963375832</v>
      </c>
      <c r="AD82">
        <f t="shared" si="4"/>
        <v>139.88808080575566</v>
      </c>
      <c r="AE82">
        <f>'IDT-1'!E82</f>
        <v>0</v>
      </c>
      <c r="AF82" s="24"/>
      <c r="AG82">
        <f t="shared" si="5"/>
        <v>139.88808080575566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74.91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</row>
    <row r="83" spans="1:46">
      <c r="A83" t="s">
        <v>125</v>
      </c>
      <c r="D83">
        <f>TWEPL!S83</f>
        <v>1.2295800000000001</v>
      </c>
      <c r="E83">
        <f>GT_NG!S83</f>
        <v>2.0834154351395733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39.849999999999994</v>
      </c>
      <c r="AB83" s="75">
        <f>-STOA!Q83</f>
        <v>0</v>
      </c>
      <c r="AC83">
        <f t="shared" si="3"/>
        <v>1.1608211616551722</v>
      </c>
      <c r="AD83">
        <f t="shared" si="4"/>
        <v>137.03217427348437</v>
      </c>
      <c r="AE83">
        <f>'IDT-1'!E83</f>
        <v>0</v>
      </c>
      <c r="AF83" s="24"/>
      <c r="AG83">
        <f t="shared" si="5"/>
        <v>137.03217427348437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72.03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</row>
    <row r="84" spans="1:46">
      <c r="A84" t="s">
        <v>126</v>
      </c>
      <c r="D84">
        <f>TWEPL!S84</f>
        <v>1.2295800000000001</v>
      </c>
      <c r="E84">
        <f>GT_NG!S84</f>
        <v>2.0834154351395733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39.849999999999994</v>
      </c>
      <c r="AB84" s="75">
        <f>-STOA!Q84</f>
        <v>0</v>
      </c>
      <c r="AC84">
        <f t="shared" si="3"/>
        <v>1.1366291616551725</v>
      </c>
      <c r="AD84">
        <f t="shared" si="4"/>
        <v>134.17636627348438</v>
      </c>
      <c r="AE84">
        <f>'IDT-1'!E84</f>
        <v>0</v>
      </c>
      <c r="AF84" s="24"/>
      <c r="AG84">
        <f t="shared" si="5"/>
        <v>134.17636627348438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69.150000000000006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</row>
    <row r="85" spans="1:46">
      <c r="A85" t="s">
        <v>127</v>
      </c>
      <c r="D85">
        <f>TWEPL!S85</f>
        <v>1.2295800000000001</v>
      </c>
      <c r="E85">
        <f>GT_NG!S85</f>
        <v>2.0834154351395733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39.849999999999994</v>
      </c>
      <c r="AB85" s="75">
        <f>-STOA!Q85</f>
        <v>0</v>
      </c>
      <c r="AC85">
        <f t="shared" si="3"/>
        <v>1.1285651616551724</v>
      </c>
      <c r="AD85">
        <f t="shared" si="4"/>
        <v>133.22443027348442</v>
      </c>
      <c r="AE85">
        <f>'IDT-1'!E85</f>
        <v>0</v>
      </c>
      <c r="AF85" s="24"/>
      <c r="AG85">
        <f t="shared" si="5"/>
        <v>133.22443027348442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68.19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</row>
    <row r="86" spans="1:46">
      <c r="A86" t="s">
        <v>128</v>
      </c>
      <c r="D86">
        <f>TWEPL!S86</f>
        <v>1.2295800000000001</v>
      </c>
      <c r="E86">
        <f>GT_NG!S86</f>
        <v>2.0834154351395733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22.998974816135508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39.849999999999994</v>
      </c>
      <c r="AB86" s="75">
        <f>-STOA!Q86</f>
        <v>0</v>
      </c>
      <c r="AC86">
        <f t="shared" si="3"/>
        <v>1.1043645501107107</v>
      </c>
      <c r="AD86">
        <f t="shared" si="4"/>
        <v>130.36760570116436</v>
      </c>
      <c r="AE86">
        <f>'IDT-1'!E86</f>
        <v>0</v>
      </c>
      <c r="AF86" s="24"/>
      <c r="AG86">
        <f t="shared" si="5"/>
        <v>130.36760570116436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65.31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</row>
    <row r="87" spans="1:46">
      <c r="A87" t="s">
        <v>129</v>
      </c>
      <c r="D87">
        <f>TWEPL!S87</f>
        <v>1.2295800000000001</v>
      </c>
      <c r="E87">
        <f>GT_NG!S87</f>
        <v>2.0834154351395733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18.999999999999996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39.849999999999994</v>
      </c>
      <c r="AB87" s="75">
        <f>-STOA!Q87</f>
        <v>0</v>
      </c>
      <c r="AC87">
        <f t="shared" si="3"/>
        <v>1.0869011616551725</v>
      </c>
      <c r="AD87">
        <f t="shared" si="4"/>
        <v>128.3060942734844</v>
      </c>
      <c r="AE87">
        <f>'IDT-1'!E87</f>
        <v>0</v>
      </c>
      <c r="AF87" s="24"/>
      <c r="AG87">
        <f t="shared" si="5"/>
        <v>128.3060942734844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67.23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</row>
    <row r="88" spans="1:46">
      <c r="A88" t="s">
        <v>130</v>
      </c>
      <c r="D88">
        <f>TWEPL!S88</f>
        <v>1.2295800000000001</v>
      </c>
      <c r="E88">
        <f>GT_NG!S88</f>
        <v>2.0834154351395733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18.999999999999996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39.849999999999994</v>
      </c>
      <c r="AB88" s="75">
        <f>-STOA!Q88</f>
        <v>0</v>
      </c>
      <c r="AC88">
        <f t="shared" si="3"/>
        <v>1.0627091616551723</v>
      </c>
      <c r="AD88">
        <f t="shared" si="4"/>
        <v>125.45028627348438</v>
      </c>
      <c r="AE88">
        <f>'IDT-1'!E88</f>
        <v>0</v>
      </c>
      <c r="AF88" s="24"/>
      <c r="AG88">
        <f t="shared" si="5"/>
        <v>125.45028627348438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64.349999999999994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</row>
    <row r="89" spans="1:46">
      <c r="A89" t="s">
        <v>131</v>
      </c>
      <c r="D89">
        <f>TWEPL!S89</f>
        <v>1.2295800000000001</v>
      </c>
      <c r="E89">
        <f>GT_NG!S89</f>
        <v>2.0834154351395733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18.999999999999996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39.849999999999994</v>
      </c>
      <c r="AB89" s="75">
        <f>-STOA!Q89</f>
        <v>0</v>
      </c>
      <c r="AC89">
        <f t="shared" si="3"/>
        <v>1.0465811616551723</v>
      </c>
      <c r="AD89">
        <f t="shared" si="4"/>
        <v>123.54641427348439</v>
      </c>
      <c r="AE89">
        <f>'IDT-1'!E89</f>
        <v>0</v>
      </c>
      <c r="AF89" s="24"/>
      <c r="AG89">
        <f t="shared" si="5"/>
        <v>123.54641427348439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62.43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</row>
    <row r="90" spans="1:46">
      <c r="A90" t="s">
        <v>132</v>
      </c>
      <c r="D90">
        <f>TWEPL!S90</f>
        <v>1.2295800000000001</v>
      </c>
      <c r="E90">
        <f>GT_NG!S90</f>
        <v>2.0834154351395733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18.999999999999996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39.849999999999994</v>
      </c>
      <c r="AB90" s="75">
        <f>-STOA!Q90</f>
        <v>0</v>
      </c>
      <c r="AC90">
        <f t="shared" si="3"/>
        <v>1.0385171616551723</v>
      </c>
      <c r="AD90">
        <f t="shared" si="4"/>
        <v>122.59447827348438</v>
      </c>
      <c r="AE90">
        <f>'IDT-1'!E90</f>
        <v>0</v>
      </c>
      <c r="AF90" s="24"/>
      <c r="AG90">
        <f t="shared" si="5"/>
        <v>122.59447827348438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61.47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</row>
    <row r="91" spans="1:46">
      <c r="A91" t="s">
        <v>133</v>
      </c>
      <c r="D91">
        <f>TWEPL!S91</f>
        <v>1.2295800000000001</v>
      </c>
      <c r="E91">
        <f>GT_NG!S91</f>
        <v>2.0834154351395733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39.849999999999994</v>
      </c>
      <c r="AB91" s="75">
        <f>-STOA!Q91</f>
        <v>0</v>
      </c>
      <c r="AC91">
        <f t="shared" si="3"/>
        <v>1.0119808185229098</v>
      </c>
      <c r="AD91">
        <f t="shared" si="4"/>
        <v>119.46192614849016</v>
      </c>
      <c r="AE91">
        <f>'IDT-1'!E91</f>
        <v>0</v>
      </c>
      <c r="AF91" s="24"/>
      <c r="AG91">
        <f t="shared" si="5"/>
        <v>119.46192614849016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57.62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</row>
    <row r="92" spans="1:46">
      <c r="A92" t="s">
        <v>134</v>
      </c>
      <c r="D92">
        <f>TWEPL!S92</f>
        <v>1.2295800000000001</v>
      </c>
      <c r="E92">
        <f>GT_NG!S92</f>
        <v>2.0834154351395733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39.849999999999994</v>
      </c>
      <c r="AB92" s="75">
        <f>-STOA!Q92</f>
        <v>0</v>
      </c>
      <c r="AC92">
        <f t="shared" si="3"/>
        <v>0.97972481852290993</v>
      </c>
      <c r="AD92">
        <f t="shared" si="4"/>
        <v>115.65418214849018</v>
      </c>
      <c r="AE92">
        <f>'IDT-1'!E92</f>
        <v>0</v>
      </c>
      <c r="AF92" s="24"/>
      <c r="AG92">
        <f t="shared" si="5"/>
        <v>115.65418214849018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53.78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</row>
    <row r="93" spans="1:46">
      <c r="A93" t="s">
        <v>135</v>
      </c>
      <c r="D93">
        <f>TWEPL!S93</f>
        <v>1.2295800000000001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39.849999999999994</v>
      </c>
      <c r="AB93" s="75">
        <f>-STOA!Q93</f>
        <v>0</v>
      </c>
      <c r="AC93">
        <f t="shared" si="3"/>
        <v>0.955536717197074</v>
      </c>
      <c r="AD93">
        <f t="shared" si="4"/>
        <v>112.79883437769269</v>
      </c>
      <c r="AE93">
        <f>'IDT-1'!E93</f>
        <v>0</v>
      </c>
      <c r="AF93" s="24"/>
      <c r="AG93">
        <f t="shared" si="5"/>
        <v>112.79883437769269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50.9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</row>
    <row r="94" spans="1:46">
      <c r="A94" t="s">
        <v>136</v>
      </c>
      <c r="D94">
        <f>TWEPL!S94</f>
        <v>1.2295800000000001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39.849999999999994</v>
      </c>
      <c r="AB94" s="75">
        <f>-STOA!Q94</f>
        <v>0</v>
      </c>
      <c r="AC94">
        <f t="shared" si="3"/>
        <v>0.93940871719707397</v>
      </c>
      <c r="AD94">
        <f t="shared" si="4"/>
        <v>110.89496237769271</v>
      </c>
      <c r="AE94">
        <f>'IDT-1'!E94</f>
        <v>0</v>
      </c>
      <c r="AF94" s="24"/>
      <c r="AG94">
        <f t="shared" si="5"/>
        <v>110.89496237769271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48.98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</row>
    <row r="95" spans="1:46">
      <c r="A95" t="s">
        <v>137</v>
      </c>
      <c r="D95">
        <f>TWEPL!S95</f>
        <v>1.2295800000000001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39.849999999999994</v>
      </c>
      <c r="AB95" s="75">
        <f>-STOA!Q95</f>
        <v>0</v>
      </c>
      <c r="AC95">
        <f t="shared" si="3"/>
        <v>0.92328071719707405</v>
      </c>
      <c r="AD95">
        <f t="shared" si="4"/>
        <v>108.9910903776927</v>
      </c>
      <c r="AE95">
        <f>'IDT-1'!E95</f>
        <v>0</v>
      </c>
      <c r="AF95" s="24"/>
      <c r="AG95">
        <f t="shared" si="5"/>
        <v>108.9910903776927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47.06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</row>
    <row r="96" spans="1:46">
      <c r="A96" t="s">
        <v>138</v>
      </c>
      <c r="D96">
        <f>TWEPL!S96</f>
        <v>1.2295800000000001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39.849999999999994</v>
      </c>
      <c r="AB96" s="75">
        <f>-STOA!Q96</f>
        <v>0</v>
      </c>
      <c r="AC96">
        <f t="shared" si="3"/>
        <v>0.89908871719707406</v>
      </c>
      <c r="AD96">
        <f t="shared" si="4"/>
        <v>106.13528237769269</v>
      </c>
      <c r="AE96">
        <f>'IDT-1'!E96</f>
        <v>0</v>
      </c>
      <c r="AF96" s="24"/>
      <c r="AG96">
        <f t="shared" si="5"/>
        <v>106.13528237769269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44.18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</row>
    <row r="97" spans="1:47">
      <c r="A97" t="s">
        <v>139</v>
      </c>
      <c r="D97">
        <f>TWEPL!S97</f>
        <v>1.2295800000000001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39.849999999999994</v>
      </c>
      <c r="AB97" s="75">
        <f>-STOA!Q97</f>
        <v>0</v>
      </c>
      <c r="AC97">
        <f t="shared" si="3"/>
        <v>0.89102471719707399</v>
      </c>
      <c r="AD97">
        <f t="shared" si="4"/>
        <v>105.1833463776927</v>
      </c>
      <c r="AE97">
        <f>'IDT-1'!E97</f>
        <v>0</v>
      </c>
      <c r="AF97" s="24"/>
      <c r="AG97">
        <f t="shared" si="5"/>
        <v>105.1833463776927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43.22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</row>
    <row r="98" spans="1:47">
      <c r="A98" t="s">
        <v>140</v>
      </c>
      <c r="D98">
        <f>TWEPL!S98</f>
        <v>1.2295800000000001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39.849999999999994</v>
      </c>
      <c r="AB98" s="75">
        <f>-STOA!Q98</f>
        <v>0</v>
      </c>
      <c r="AC98">
        <f t="shared" si="3"/>
        <v>0.85070471719707408</v>
      </c>
      <c r="AD98">
        <f t="shared" si="4"/>
        <v>100.4236663776927</v>
      </c>
      <c r="AE98">
        <f>'IDT-1'!E98</f>
        <v>0</v>
      </c>
      <c r="AF98" s="24"/>
      <c r="AG98">
        <f t="shared" si="5"/>
        <v>100.4236663776927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38.42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</row>
    <row r="99" spans="1:47">
      <c r="A99" t="s">
        <v>141</v>
      </c>
      <c r="E99">
        <f t="shared" ref="E99:AT99" si="6">SUM(E3:E98)/4000</f>
        <v>4.9857647832472964E-2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0.49936061838101414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0.10502749999999997</v>
      </c>
      <c r="Z99" s="34">
        <f t="shared" si="6"/>
        <v>0</v>
      </c>
      <c r="AA99" s="75">
        <f t="shared" si="6"/>
        <v>1.3145950000000031</v>
      </c>
      <c r="AB99" s="75">
        <f t="shared" si="6"/>
        <v>0</v>
      </c>
      <c r="AC99">
        <f t="shared" si="6"/>
        <v>2.6042819764193294E-2</v>
      </c>
      <c r="AD99">
        <f t="shared" si="6"/>
        <v>3.074292866449293</v>
      </c>
      <c r="AE99">
        <f t="shared" si="6"/>
        <v>0</v>
      </c>
      <c r="AG99">
        <f t="shared" si="6"/>
        <v>3.074292866449293</v>
      </c>
      <c r="AI99">
        <f t="shared" si="6"/>
        <v>0</v>
      </c>
      <c r="AJ99">
        <f t="shared" si="6"/>
        <v>0</v>
      </c>
      <c r="AK99">
        <f t="shared" si="6"/>
        <v>4.4607499999999994E-2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1.0573775000000003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7">
      <c r="AT101" s="152"/>
      <c r="AU101" s="33"/>
    </row>
    <row r="102" spans="1:47">
      <c r="AT102" s="152"/>
      <c r="AU102" s="33"/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Y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6" ht="15" customHeight="1">
      <c r="A1" s="190">
        <f>Allocation_SG!A1</f>
        <v>45280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192</v>
      </c>
      <c r="K1" s="215" t="s">
        <v>281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5.76</v>
      </c>
      <c r="AB3" s="75">
        <f>-STOA!R3</f>
        <v>0</v>
      </c>
      <c r="AC3">
        <f>SUMIF(B3:AB3,"&gt;0")*$AC$2-SUMIF(B3:AB3,"&lt;0")*($AC$2/(1-$AC$2))+SUMIF(AI3:AR3,"&gt;0")*$AC$2-SUMIF(AI3:AR3,"&lt;0")*($AC$2/(1-$AC$2))</f>
        <v>0.10810994435442803</v>
      </c>
      <c r="AD3">
        <f>SUM(B3:AB3,AI3:AT3)-AC3</f>
        <v>12.762121526410812</v>
      </c>
      <c r="AE3">
        <f>'IDT-1'!D3</f>
        <v>0</v>
      </c>
      <c r="AF3" s="24"/>
      <c r="AG3">
        <f>SUM(AD3:AF3)</f>
        <v>12.762121526410812</v>
      </c>
      <c r="AI3" s="34">
        <f>PXIL!L3</f>
        <v>0</v>
      </c>
      <c r="AJ3" s="34">
        <f>PXIL!R3</f>
        <v>0</v>
      </c>
      <c r="AK3" s="34">
        <f>RTM_IEX!L3</f>
        <v>2.11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</row>
    <row r="4" spans="1:46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5.76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0.10651394435442803</v>
      </c>
      <c r="AD4">
        <f t="shared" ref="AD4:AD67" si="1">SUM(B4:AB4,AI4:AT4)-AC4</f>
        <v>12.573717526410814</v>
      </c>
      <c r="AE4">
        <f>'IDT-1'!D4</f>
        <v>0</v>
      </c>
      <c r="AF4" s="24"/>
      <c r="AG4">
        <f t="shared" ref="AG4:AG67" si="2">SUM(AD4:AF4)</f>
        <v>12.573717526410814</v>
      </c>
      <c r="AI4" s="34">
        <f>PXIL!L4</f>
        <v>0</v>
      </c>
      <c r="AJ4" s="34">
        <f>PXIL!R4</f>
        <v>0</v>
      </c>
      <c r="AK4" s="34">
        <f>RTM_IEX!L4</f>
        <v>1.92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</row>
    <row r="5" spans="1:46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5.76</v>
      </c>
      <c r="AB5" s="75">
        <f>-STOA!R5</f>
        <v>0</v>
      </c>
      <c r="AC5">
        <f t="shared" si="0"/>
        <v>9.6853944354428026E-2</v>
      </c>
      <c r="AD5">
        <f t="shared" si="1"/>
        <v>11.433377526410812</v>
      </c>
      <c r="AE5">
        <f>'IDT-1'!D5</f>
        <v>0</v>
      </c>
      <c r="AF5" s="24"/>
      <c r="AG5">
        <f t="shared" si="2"/>
        <v>11.433377526410812</v>
      </c>
      <c r="AI5" s="34">
        <f>PXIL!L5</f>
        <v>0</v>
      </c>
      <c r="AJ5" s="34">
        <f>PXIL!R5</f>
        <v>0</v>
      </c>
      <c r="AK5" s="34">
        <f>RTM_IEX!L5</f>
        <v>0.77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</row>
    <row r="6" spans="1:46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5.76</v>
      </c>
      <c r="AB6" s="75">
        <f>-STOA!R6</f>
        <v>0</v>
      </c>
      <c r="AC6">
        <f t="shared" si="0"/>
        <v>9.6853944354428026E-2</v>
      </c>
      <c r="AD6">
        <f t="shared" si="1"/>
        <v>11.433377526410812</v>
      </c>
      <c r="AE6">
        <f>'IDT-1'!D6</f>
        <v>0</v>
      </c>
      <c r="AF6" s="24"/>
      <c r="AG6">
        <f t="shared" si="2"/>
        <v>11.433377526410812</v>
      </c>
      <c r="AI6" s="34">
        <f>PXIL!L6</f>
        <v>0</v>
      </c>
      <c r="AJ6" s="34">
        <f>PXIL!R6</f>
        <v>0</v>
      </c>
      <c r="AK6" s="34">
        <f>RTM_IEX!L6</f>
        <v>0.77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</row>
    <row r="7" spans="1:46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5.76</v>
      </c>
      <c r="AB7" s="75">
        <f>-STOA!R7</f>
        <v>0</v>
      </c>
      <c r="AC7">
        <f t="shared" si="0"/>
        <v>9.6853944354428026E-2</v>
      </c>
      <c r="AD7">
        <f t="shared" si="1"/>
        <v>11.433377526410812</v>
      </c>
      <c r="AE7">
        <f>'IDT-1'!D7</f>
        <v>0</v>
      </c>
      <c r="AF7" s="24"/>
      <c r="AG7">
        <f t="shared" si="2"/>
        <v>11.433377526410812</v>
      </c>
      <c r="AI7" s="34">
        <f>PXIL!L7</f>
        <v>0</v>
      </c>
      <c r="AJ7" s="34">
        <f>PXIL!R7</f>
        <v>0</v>
      </c>
      <c r="AK7" s="34">
        <f>RTM_IEX!L7</f>
        <v>0.77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</row>
    <row r="8" spans="1:46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5.76</v>
      </c>
      <c r="AB8" s="75">
        <f>-STOA!R8</f>
        <v>0</v>
      </c>
      <c r="AC8">
        <f t="shared" si="0"/>
        <v>9.6853944354428026E-2</v>
      </c>
      <c r="AD8">
        <f t="shared" si="1"/>
        <v>11.433377526410812</v>
      </c>
      <c r="AE8">
        <f>'IDT-1'!D8</f>
        <v>0</v>
      </c>
      <c r="AF8" s="24"/>
      <c r="AG8">
        <f t="shared" si="2"/>
        <v>11.433377526410812</v>
      </c>
      <c r="AI8" s="34">
        <f>PXIL!L8</f>
        <v>0</v>
      </c>
      <c r="AJ8" s="34">
        <f>PXIL!R8</f>
        <v>0</v>
      </c>
      <c r="AK8" s="34">
        <f>RTM_IEX!L8</f>
        <v>0.77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</row>
    <row r="9" spans="1:46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5.76</v>
      </c>
      <c r="AB9" s="75">
        <f>-STOA!R9</f>
        <v>0</v>
      </c>
      <c r="AC9">
        <f t="shared" si="0"/>
        <v>9.6853944354428026E-2</v>
      </c>
      <c r="AD9">
        <f t="shared" si="1"/>
        <v>11.433377526410812</v>
      </c>
      <c r="AE9">
        <f>'IDT-1'!D9</f>
        <v>0</v>
      </c>
      <c r="AF9" s="24"/>
      <c r="AG9">
        <f t="shared" si="2"/>
        <v>11.433377526410812</v>
      </c>
      <c r="AI9" s="34">
        <f>PXIL!L9</f>
        <v>0</v>
      </c>
      <c r="AJ9" s="34">
        <f>PXIL!R9</f>
        <v>0</v>
      </c>
      <c r="AK9" s="34">
        <f>RTM_IEX!L9</f>
        <v>0.77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</row>
    <row r="10" spans="1:46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5.76</v>
      </c>
      <c r="AB10" s="75">
        <f>-STOA!R10</f>
        <v>0</v>
      </c>
      <c r="AC10">
        <f t="shared" si="0"/>
        <v>9.6853944354428026E-2</v>
      </c>
      <c r="AD10">
        <f t="shared" si="1"/>
        <v>11.433377526410812</v>
      </c>
      <c r="AE10">
        <f>'IDT-1'!D10</f>
        <v>0</v>
      </c>
      <c r="AF10" s="24"/>
      <c r="AG10">
        <f t="shared" si="2"/>
        <v>11.433377526410812</v>
      </c>
      <c r="AI10" s="34">
        <f>PXIL!L10</f>
        <v>0</v>
      </c>
      <c r="AJ10" s="34">
        <f>PXIL!R10</f>
        <v>0</v>
      </c>
      <c r="AK10" s="34">
        <f>RTM_IEX!L10</f>
        <v>0.77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</row>
    <row r="11" spans="1:46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5.76</v>
      </c>
      <c r="AB11" s="75">
        <f>-STOA!R11</f>
        <v>0</v>
      </c>
      <c r="AC11">
        <f t="shared" si="0"/>
        <v>9.6853944354428026E-2</v>
      </c>
      <c r="AD11">
        <f t="shared" si="1"/>
        <v>11.433377526410812</v>
      </c>
      <c r="AE11">
        <f>'IDT-1'!D11</f>
        <v>0</v>
      </c>
      <c r="AF11" s="24"/>
      <c r="AG11">
        <f t="shared" si="2"/>
        <v>11.433377526410812</v>
      </c>
      <c r="AI11" s="34">
        <f>PXIL!L11</f>
        <v>0</v>
      </c>
      <c r="AJ11" s="34">
        <f>PXIL!R11</f>
        <v>0</v>
      </c>
      <c r="AK11" s="34">
        <f>RTM_IEX!L11</f>
        <v>0.77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</row>
    <row r="12" spans="1:46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5.76</v>
      </c>
      <c r="AB12" s="75">
        <f>-STOA!R12</f>
        <v>0</v>
      </c>
      <c r="AC12">
        <f t="shared" si="0"/>
        <v>9.6853944354428026E-2</v>
      </c>
      <c r="AD12">
        <f t="shared" si="1"/>
        <v>11.433377526410812</v>
      </c>
      <c r="AE12">
        <f>'IDT-1'!D12</f>
        <v>0</v>
      </c>
      <c r="AF12" s="24"/>
      <c r="AG12">
        <f t="shared" si="2"/>
        <v>11.433377526410812</v>
      </c>
      <c r="AI12" s="34">
        <f>PXIL!L12</f>
        <v>0</v>
      </c>
      <c r="AJ12" s="34">
        <f>PXIL!R12</f>
        <v>0</v>
      </c>
      <c r="AK12" s="34">
        <f>RTM_IEX!L12</f>
        <v>0.77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</row>
    <row r="13" spans="1:46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5.76</v>
      </c>
      <c r="AB13" s="75">
        <f>-STOA!R13</f>
        <v>0</v>
      </c>
      <c r="AC13">
        <f t="shared" si="0"/>
        <v>9.6853944354428026E-2</v>
      </c>
      <c r="AD13">
        <f t="shared" si="1"/>
        <v>11.433377526410812</v>
      </c>
      <c r="AE13">
        <f>'IDT-1'!D13</f>
        <v>0</v>
      </c>
      <c r="AF13" s="24"/>
      <c r="AG13">
        <f t="shared" si="2"/>
        <v>11.433377526410812</v>
      </c>
      <c r="AI13" s="34">
        <f>PXIL!L13</f>
        <v>0</v>
      </c>
      <c r="AJ13" s="34">
        <f>PXIL!R13</f>
        <v>0</v>
      </c>
      <c r="AK13" s="34">
        <f>RTM_IEX!L13</f>
        <v>0.77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</row>
    <row r="14" spans="1:46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5.76</v>
      </c>
      <c r="AB14" s="75">
        <f>-STOA!R14</f>
        <v>0</v>
      </c>
      <c r="AC14">
        <f t="shared" si="0"/>
        <v>9.6853944354428026E-2</v>
      </c>
      <c r="AD14">
        <f t="shared" si="1"/>
        <v>11.433377526410812</v>
      </c>
      <c r="AE14">
        <f>'IDT-1'!D14</f>
        <v>0</v>
      </c>
      <c r="AF14" s="24"/>
      <c r="AG14">
        <f t="shared" si="2"/>
        <v>11.433377526410812</v>
      </c>
      <c r="AI14" s="34">
        <f>PXIL!L14</f>
        <v>0</v>
      </c>
      <c r="AJ14" s="34">
        <f>PXIL!R14</f>
        <v>0</v>
      </c>
      <c r="AK14" s="34">
        <f>RTM_IEX!L14</f>
        <v>0.77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</row>
    <row r="15" spans="1:46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5.76</v>
      </c>
      <c r="AB15" s="75">
        <f>-STOA!R15</f>
        <v>0</v>
      </c>
      <c r="AC15">
        <f t="shared" si="0"/>
        <v>9.6853944354428026E-2</v>
      </c>
      <c r="AD15">
        <f t="shared" si="1"/>
        <v>11.433377526410812</v>
      </c>
      <c r="AE15">
        <f>'IDT-1'!D15</f>
        <v>0</v>
      </c>
      <c r="AF15" s="24"/>
      <c r="AG15">
        <f t="shared" si="2"/>
        <v>11.433377526410812</v>
      </c>
      <c r="AI15" s="34">
        <f>PXIL!L15</f>
        <v>0</v>
      </c>
      <c r="AJ15" s="34">
        <f>PXIL!R15</f>
        <v>0</v>
      </c>
      <c r="AK15" s="34">
        <f>RTM_IEX!L15</f>
        <v>0.77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</row>
    <row r="16" spans="1:46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5.76</v>
      </c>
      <c r="AB16" s="75">
        <f>-STOA!R16</f>
        <v>0</v>
      </c>
      <c r="AC16">
        <f t="shared" si="0"/>
        <v>9.6853944354428026E-2</v>
      </c>
      <c r="AD16">
        <f t="shared" si="1"/>
        <v>11.433377526410812</v>
      </c>
      <c r="AE16">
        <f>'IDT-1'!D16</f>
        <v>0</v>
      </c>
      <c r="AF16" s="24"/>
      <c r="AG16">
        <f t="shared" si="2"/>
        <v>11.433377526410812</v>
      </c>
      <c r="AI16" s="34">
        <f>PXIL!L16</f>
        <v>0</v>
      </c>
      <c r="AJ16" s="34">
        <f>PXIL!R16</f>
        <v>0</v>
      </c>
      <c r="AK16" s="34">
        <f>RTM_IEX!L16</f>
        <v>0.77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</row>
    <row r="17" spans="1:46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5.76</v>
      </c>
      <c r="AB17" s="75">
        <f>-STOA!R17</f>
        <v>0</v>
      </c>
      <c r="AC17">
        <f t="shared" si="0"/>
        <v>9.6853944354428026E-2</v>
      </c>
      <c r="AD17">
        <f t="shared" si="1"/>
        <v>11.433377526410812</v>
      </c>
      <c r="AE17">
        <f>'IDT-1'!D17</f>
        <v>0</v>
      </c>
      <c r="AF17" s="24"/>
      <c r="AG17">
        <f t="shared" si="2"/>
        <v>11.433377526410812</v>
      </c>
      <c r="AI17" s="34">
        <f>PXIL!L17</f>
        <v>0</v>
      </c>
      <c r="AJ17" s="34">
        <f>PXIL!R17</f>
        <v>0</v>
      </c>
      <c r="AK17" s="34">
        <f>RTM_IEX!L17</f>
        <v>0.77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</row>
    <row r="18" spans="1:46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5.76</v>
      </c>
      <c r="AB18" s="75">
        <f>-STOA!R18</f>
        <v>0</v>
      </c>
      <c r="AC18">
        <f t="shared" si="0"/>
        <v>9.6853944354428026E-2</v>
      </c>
      <c r="AD18">
        <f t="shared" si="1"/>
        <v>11.433377526410812</v>
      </c>
      <c r="AE18">
        <f>'IDT-1'!D18</f>
        <v>0</v>
      </c>
      <c r="AF18" s="24"/>
      <c r="AG18">
        <f t="shared" si="2"/>
        <v>11.433377526410812</v>
      </c>
      <c r="AI18" s="34">
        <f>PXIL!L18</f>
        <v>0</v>
      </c>
      <c r="AJ18" s="34">
        <f>PXIL!R18</f>
        <v>0</v>
      </c>
      <c r="AK18" s="34">
        <f>RTM_IEX!L18</f>
        <v>0.77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</row>
    <row r="19" spans="1:46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5.76</v>
      </c>
      <c r="AB19" s="75">
        <f>-STOA!R19</f>
        <v>0</v>
      </c>
      <c r="AC19">
        <f t="shared" si="0"/>
        <v>9.6853944354428026E-2</v>
      </c>
      <c r="AD19">
        <f t="shared" si="1"/>
        <v>11.433377526410812</v>
      </c>
      <c r="AE19">
        <f>'IDT-1'!D19</f>
        <v>0</v>
      </c>
      <c r="AF19" s="24"/>
      <c r="AG19">
        <f t="shared" si="2"/>
        <v>11.433377526410812</v>
      </c>
      <c r="AI19" s="34">
        <f>PXIL!L19</f>
        <v>0</v>
      </c>
      <c r="AJ19" s="34">
        <f>PXIL!R19</f>
        <v>0</v>
      </c>
      <c r="AK19" s="34">
        <f>RTM_IEX!L19</f>
        <v>0.77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</row>
    <row r="20" spans="1:46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5.76</v>
      </c>
      <c r="AB20" s="75">
        <f>-STOA!R20</f>
        <v>0</v>
      </c>
      <c r="AC20">
        <f t="shared" si="0"/>
        <v>0.10248194435442802</v>
      </c>
      <c r="AD20">
        <f t="shared" si="1"/>
        <v>12.097749526410812</v>
      </c>
      <c r="AE20">
        <f>'IDT-1'!D20</f>
        <v>0</v>
      </c>
      <c r="AF20" s="24"/>
      <c r="AG20">
        <f t="shared" si="2"/>
        <v>12.097749526410812</v>
      </c>
      <c r="AI20" s="34">
        <f>PXIL!L20</f>
        <v>0</v>
      </c>
      <c r="AJ20" s="34">
        <f>PXIL!R20</f>
        <v>0</v>
      </c>
      <c r="AK20" s="34">
        <f>RTM_IEX!L20</f>
        <v>1.44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</row>
    <row r="21" spans="1:46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5.76</v>
      </c>
      <c r="AB21" s="75">
        <f>-STOA!R21</f>
        <v>0</v>
      </c>
      <c r="AC21">
        <f t="shared" si="0"/>
        <v>0.11298194435442802</v>
      </c>
      <c r="AD21">
        <f t="shared" si="1"/>
        <v>13.337249526410812</v>
      </c>
      <c r="AE21">
        <f>'IDT-1'!D21</f>
        <v>0</v>
      </c>
      <c r="AF21" s="24"/>
      <c r="AG21">
        <f t="shared" si="2"/>
        <v>13.337249526410812</v>
      </c>
      <c r="AI21" s="34">
        <f>PXIL!L21</f>
        <v>0</v>
      </c>
      <c r="AJ21" s="34">
        <f>PXIL!R21</f>
        <v>0</v>
      </c>
      <c r="AK21" s="34">
        <f>RTM_IEX!L21</f>
        <v>2.69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</row>
    <row r="22" spans="1:46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5.76</v>
      </c>
      <c r="AB22" s="75">
        <f>-STOA!R22</f>
        <v>0</v>
      </c>
      <c r="AC22">
        <f t="shared" si="0"/>
        <v>0.12667394435442803</v>
      </c>
      <c r="AD22">
        <f t="shared" si="1"/>
        <v>14.953557526410814</v>
      </c>
      <c r="AE22">
        <f>'IDT-1'!D22</f>
        <v>0</v>
      </c>
      <c r="AF22" s="24"/>
      <c r="AG22">
        <f t="shared" si="2"/>
        <v>14.953557526410814</v>
      </c>
      <c r="AI22" s="34">
        <f>PXIL!L22</f>
        <v>0</v>
      </c>
      <c r="AJ22" s="34">
        <f>PXIL!R22</f>
        <v>0</v>
      </c>
      <c r="AK22" s="34">
        <f>RTM_IEX!L22</f>
        <v>4.32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</row>
    <row r="23" spans="1:46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5.76</v>
      </c>
      <c r="AB23" s="75">
        <f>-STOA!R23</f>
        <v>0</v>
      </c>
      <c r="AC23">
        <f t="shared" si="0"/>
        <v>0.14523794435442802</v>
      </c>
      <c r="AD23">
        <f t="shared" si="1"/>
        <v>17.144993526410815</v>
      </c>
      <c r="AE23">
        <f>'IDT-1'!D23</f>
        <v>0</v>
      </c>
      <c r="AF23" s="24"/>
      <c r="AG23">
        <f t="shared" si="2"/>
        <v>17.144993526410815</v>
      </c>
      <c r="AI23" s="34">
        <f>PXIL!L23</f>
        <v>0</v>
      </c>
      <c r="AJ23" s="34">
        <f>PXIL!R23</f>
        <v>0</v>
      </c>
      <c r="AK23" s="34">
        <f>RTM_IEX!L23</f>
        <v>6.53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</row>
    <row r="24" spans="1:46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5.76</v>
      </c>
      <c r="AB24" s="75">
        <f>-STOA!R24</f>
        <v>0</v>
      </c>
      <c r="AC24">
        <f t="shared" si="0"/>
        <v>0.16942994435442804</v>
      </c>
      <c r="AD24">
        <f t="shared" si="1"/>
        <v>20.000801526410815</v>
      </c>
      <c r="AE24">
        <f>'IDT-1'!D24</f>
        <v>0</v>
      </c>
      <c r="AF24" s="24"/>
      <c r="AG24">
        <f t="shared" si="2"/>
        <v>20.000801526410815</v>
      </c>
      <c r="AI24" s="34">
        <f>PXIL!L24</f>
        <v>0</v>
      </c>
      <c r="AJ24" s="34">
        <f>PXIL!R24</f>
        <v>0</v>
      </c>
      <c r="AK24" s="34">
        <f>RTM_IEX!L24</f>
        <v>9.41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</row>
    <row r="25" spans="1:46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5.0002314707652413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5.76</v>
      </c>
      <c r="AB25" s="75">
        <f>-STOA!R25</f>
        <v>0</v>
      </c>
      <c r="AC25">
        <f t="shared" si="0"/>
        <v>0.19446194435442804</v>
      </c>
      <c r="AD25">
        <f t="shared" si="1"/>
        <v>22.955769526410812</v>
      </c>
      <c r="AE25">
        <f>'IDT-1'!D25</f>
        <v>0</v>
      </c>
      <c r="AF25" s="24"/>
      <c r="AG25">
        <f t="shared" si="2"/>
        <v>22.955769526410812</v>
      </c>
      <c r="AI25" s="34">
        <f>PXIL!L25</f>
        <v>0</v>
      </c>
      <c r="AJ25" s="34">
        <f>PXIL!R25</f>
        <v>0</v>
      </c>
      <c r="AK25" s="34">
        <f>RTM_IEX!L25</f>
        <v>12.39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</row>
    <row r="26" spans="1:46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5.0002314707652413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5.76</v>
      </c>
      <c r="AB26" s="75">
        <f>-STOA!R26</f>
        <v>0</v>
      </c>
      <c r="AC26">
        <f t="shared" si="0"/>
        <v>0.227557944354428</v>
      </c>
      <c r="AD26">
        <f t="shared" si="1"/>
        <v>26.862673526410813</v>
      </c>
      <c r="AE26">
        <f>'IDT-1'!D26</f>
        <v>0</v>
      </c>
      <c r="AF26" s="24"/>
      <c r="AG26">
        <f t="shared" si="2"/>
        <v>26.862673526410813</v>
      </c>
      <c r="AI26" s="34">
        <f>PXIL!L26</f>
        <v>0</v>
      </c>
      <c r="AJ26" s="34">
        <f>PXIL!R26</f>
        <v>0</v>
      </c>
      <c r="AK26" s="34">
        <f>RTM_IEX!L26</f>
        <v>16.329999999999998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</row>
    <row r="27" spans="1:46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5.76</v>
      </c>
      <c r="AB27" s="75">
        <f>-STOA!R27</f>
        <v>0</v>
      </c>
      <c r="AC27">
        <f t="shared" si="0"/>
        <v>0.25174998515857638</v>
      </c>
      <c r="AD27">
        <f t="shared" si="1"/>
        <v>29.718486343243374</v>
      </c>
      <c r="AE27">
        <f>'IDT-1'!D27</f>
        <v>0</v>
      </c>
      <c r="AF27" s="24"/>
      <c r="AG27">
        <f t="shared" si="2"/>
        <v>29.718486343243374</v>
      </c>
      <c r="AI27" s="34">
        <f>PXIL!L27</f>
        <v>0</v>
      </c>
      <c r="AJ27" s="34">
        <f>PXIL!R27</f>
        <v>0</v>
      </c>
      <c r="AK27" s="34">
        <f>RTM_IEX!L27</f>
        <v>19.21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</row>
    <row r="28" spans="1:46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5.76</v>
      </c>
      <c r="AB28" s="75">
        <f>-STOA!R28</f>
        <v>0</v>
      </c>
      <c r="AC28">
        <f t="shared" si="0"/>
        <v>0.25981398515857634</v>
      </c>
      <c r="AD28">
        <f t="shared" si="1"/>
        <v>30.670422343243374</v>
      </c>
      <c r="AE28">
        <f>'IDT-1'!D28</f>
        <v>0</v>
      </c>
      <c r="AF28" s="24"/>
      <c r="AG28">
        <f t="shared" si="2"/>
        <v>30.670422343243374</v>
      </c>
      <c r="AI28" s="34">
        <f>PXIL!L28</f>
        <v>0</v>
      </c>
      <c r="AJ28" s="34">
        <f>PXIL!R28</f>
        <v>0</v>
      </c>
      <c r="AK28" s="34">
        <f>RTM_IEX!L28</f>
        <v>20.170000000000002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</row>
    <row r="29" spans="1:46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5.0002363284019475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5.76</v>
      </c>
      <c r="AB29" s="75">
        <f>-STOA!R29</f>
        <v>0</v>
      </c>
      <c r="AC29">
        <f t="shared" si="0"/>
        <v>0.26787798515857636</v>
      </c>
      <c r="AD29">
        <f t="shared" si="1"/>
        <v>31.62235834324337</v>
      </c>
      <c r="AE29">
        <f>'IDT-1'!D29</f>
        <v>0</v>
      </c>
      <c r="AF29" s="24"/>
      <c r="AG29">
        <f t="shared" si="2"/>
        <v>31.62235834324337</v>
      </c>
      <c r="AI29" s="34">
        <f>PXIL!L29</f>
        <v>0</v>
      </c>
      <c r="AJ29" s="34">
        <f>PXIL!R29</f>
        <v>0</v>
      </c>
      <c r="AK29" s="34">
        <f>RTM_IEX!L29</f>
        <v>21.13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</row>
    <row r="30" spans="1:46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4.9997661803217346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5.76</v>
      </c>
      <c r="AB30" s="75">
        <f>-STOA!R30</f>
        <v>0</v>
      </c>
      <c r="AC30">
        <f t="shared" si="0"/>
        <v>0.27593803591470256</v>
      </c>
      <c r="AD30">
        <f t="shared" si="1"/>
        <v>32.573828144407031</v>
      </c>
      <c r="AE30">
        <f>'IDT-1'!D30</f>
        <v>0</v>
      </c>
      <c r="AF30" s="24"/>
      <c r="AG30">
        <f t="shared" si="2"/>
        <v>32.573828144407031</v>
      </c>
      <c r="AI30" s="34">
        <f>PXIL!L30</f>
        <v>0</v>
      </c>
      <c r="AJ30" s="34">
        <f>PXIL!R30</f>
        <v>0</v>
      </c>
      <c r="AK30" s="34">
        <f>RTM_IEX!L30</f>
        <v>22.09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</row>
    <row r="31" spans="1:46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5.76</v>
      </c>
      <c r="AB31" s="75">
        <f>-STOA!R31</f>
        <v>0</v>
      </c>
      <c r="AC31">
        <f t="shared" si="0"/>
        <v>0.27526799999999996</v>
      </c>
      <c r="AD31">
        <f t="shared" si="1"/>
        <v>32.494731999999999</v>
      </c>
      <c r="AE31">
        <f>'IDT-1'!D31</f>
        <v>0</v>
      </c>
      <c r="AF31" s="24"/>
      <c r="AG31">
        <f t="shared" si="2"/>
        <v>32.494731999999999</v>
      </c>
      <c r="AI31" s="34">
        <f>PXIL!L31</f>
        <v>0</v>
      </c>
      <c r="AJ31" s="34">
        <f>PXIL!R31</f>
        <v>0</v>
      </c>
      <c r="AK31" s="34">
        <f>RTM_IEX!L31</f>
        <v>22.09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</row>
    <row r="32" spans="1:46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5.9399999999999995</v>
      </c>
      <c r="AB32" s="75">
        <f>-STOA!R32</f>
        <v>0</v>
      </c>
      <c r="AC32">
        <f t="shared" si="0"/>
        <v>0.27677999999999997</v>
      </c>
      <c r="AD32">
        <f t="shared" si="1"/>
        <v>32.673220000000001</v>
      </c>
      <c r="AE32">
        <f>'IDT-1'!D32</f>
        <v>0</v>
      </c>
      <c r="AF32" s="24"/>
      <c r="AG32">
        <f t="shared" si="2"/>
        <v>32.673220000000001</v>
      </c>
      <c r="AI32" s="34">
        <f>PXIL!L32</f>
        <v>0</v>
      </c>
      <c r="AJ32" s="34">
        <f>PXIL!R32</f>
        <v>0</v>
      </c>
      <c r="AK32" s="34">
        <f>RTM_IEX!L32</f>
        <v>22.09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</row>
    <row r="33" spans="1:46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6.07</v>
      </c>
      <c r="AB33" s="75">
        <f>-STOA!R33</f>
        <v>0</v>
      </c>
      <c r="AC33">
        <f t="shared" si="0"/>
        <v>0.21831600000000001</v>
      </c>
      <c r="AD33">
        <f t="shared" si="1"/>
        <v>25.771684</v>
      </c>
      <c r="AE33">
        <f>'IDT-1'!D33</f>
        <v>0</v>
      </c>
      <c r="AF33" s="24"/>
      <c r="AG33">
        <f t="shared" si="2"/>
        <v>25.771684</v>
      </c>
      <c r="AI33" s="34">
        <f>PXIL!L33</f>
        <v>0</v>
      </c>
      <c r="AJ33" s="34">
        <f>PXIL!R33</f>
        <v>0</v>
      </c>
      <c r="AK33" s="34">
        <f>RTM_IEX!L33</f>
        <v>15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</row>
    <row r="34" spans="1:46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6.2799999999999994</v>
      </c>
      <c r="AB34" s="75">
        <f>-STOA!R34</f>
        <v>0</v>
      </c>
      <c r="AC34">
        <f t="shared" si="0"/>
        <v>0.18362399999999998</v>
      </c>
      <c r="AD34">
        <f t="shared" si="1"/>
        <v>21.676376000000001</v>
      </c>
      <c r="AE34">
        <f>'IDT-1'!D34</f>
        <v>0</v>
      </c>
      <c r="AF34" s="24"/>
      <c r="AG34">
        <f t="shared" si="2"/>
        <v>21.676376000000001</v>
      </c>
      <c r="AI34" s="34">
        <f>PXIL!L34</f>
        <v>0</v>
      </c>
      <c r="AJ34" s="34">
        <f>PXIL!R34</f>
        <v>0</v>
      </c>
      <c r="AK34" s="34">
        <f>RTM_IEX!L34</f>
        <v>10.66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</row>
    <row r="35" spans="1:46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4.92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6.81</v>
      </c>
      <c r="AB35" s="75">
        <f>-STOA!R35</f>
        <v>0</v>
      </c>
      <c r="AC35">
        <f t="shared" si="0"/>
        <v>0.16715999999999998</v>
      </c>
      <c r="AD35">
        <f t="shared" si="1"/>
        <v>19.732839999999999</v>
      </c>
      <c r="AE35">
        <f>'IDT-1'!D35</f>
        <v>0</v>
      </c>
      <c r="AF35" s="24"/>
      <c r="AG35">
        <f t="shared" si="2"/>
        <v>19.732839999999999</v>
      </c>
      <c r="AI35" s="34">
        <f>PXIL!L35</f>
        <v>0</v>
      </c>
      <c r="AJ35" s="34">
        <f>PXIL!R35</f>
        <v>0</v>
      </c>
      <c r="AK35" s="34">
        <f>RTM_IEX!L35</f>
        <v>8.17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</row>
    <row r="36" spans="1:46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4.92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7.34</v>
      </c>
      <c r="AB36" s="75">
        <f>-STOA!R36</f>
        <v>0</v>
      </c>
      <c r="AC36">
        <f t="shared" si="0"/>
        <v>0.17883599999999999</v>
      </c>
      <c r="AD36">
        <f t="shared" si="1"/>
        <v>21.111163999999999</v>
      </c>
      <c r="AE36">
        <f>'IDT-1'!D36</f>
        <v>0</v>
      </c>
      <c r="AF36" s="24"/>
      <c r="AG36">
        <f t="shared" si="2"/>
        <v>21.111163999999999</v>
      </c>
      <c r="AI36" s="34">
        <f>PXIL!L36</f>
        <v>0</v>
      </c>
      <c r="AJ36" s="34">
        <f>PXIL!R36</f>
        <v>0</v>
      </c>
      <c r="AK36" s="34">
        <f>RTM_IEX!L36</f>
        <v>9.0299999999999994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</row>
    <row r="37" spans="1:46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4.92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7.6099999999999994</v>
      </c>
      <c r="AB37" s="75">
        <f>-STOA!R37</f>
        <v>0</v>
      </c>
      <c r="AC37">
        <f t="shared" si="0"/>
        <v>0.20143199999999997</v>
      </c>
      <c r="AD37">
        <f t="shared" si="1"/>
        <v>23.778567999999996</v>
      </c>
      <c r="AE37">
        <f>'IDT-1'!D37</f>
        <v>0</v>
      </c>
      <c r="AF37" s="24"/>
      <c r="AG37">
        <f t="shared" si="2"/>
        <v>23.778567999999996</v>
      </c>
      <c r="AI37" s="34">
        <f>PXIL!L37</f>
        <v>0</v>
      </c>
      <c r="AJ37" s="34">
        <f>PXIL!R37</f>
        <v>0</v>
      </c>
      <c r="AK37" s="34">
        <f>RTM_IEX!L37</f>
        <v>11.45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</row>
    <row r="38" spans="1:46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4.92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8.01</v>
      </c>
      <c r="AB38" s="75">
        <f>-STOA!R38</f>
        <v>0</v>
      </c>
      <c r="AC38">
        <f t="shared" si="0"/>
        <v>0.20924399999999999</v>
      </c>
      <c r="AD38">
        <f t="shared" si="1"/>
        <v>24.700755999999998</v>
      </c>
      <c r="AE38">
        <f>'IDT-1'!D38</f>
        <v>0</v>
      </c>
      <c r="AF38" s="24"/>
      <c r="AG38">
        <f t="shared" si="2"/>
        <v>24.700755999999998</v>
      </c>
      <c r="AI38" s="34">
        <f>PXIL!L38</f>
        <v>0</v>
      </c>
      <c r="AJ38" s="34">
        <f>PXIL!R38</f>
        <v>0</v>
      </c>
      <c r="AK38" s="34">
        <f>RTM_IEX!L38</f>
        <v>11.98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</row>
    <row r="39" spans="1:46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4.92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8.58</v>
      </c>
      <c r="AB39" s="75">
        <f>-STOA!R39</f>
        <v>0</v>
      </c>
      <c r="AC39">
        <f t="shared" si="0"/>
        <v>0.21260399999999999</v>
      </c>
      <c r="AD39">
        <f t="shared" si="1"/>
        <v>25.097396000000003</v>
      </c>
      <c r="AE39">
        <f>'IDT-1'!D39</f>
        <v>0</v>
      </c>
      <c r="AF39" s="24"/>
      <c r="AG39">
        <f t="shared" si="2"/>
        <v>25.097396000000003</v>
      </c>
      <c r="AI39" s="34">
        <f>PXIL!L39</f>
        <v>0</v>
      </c>
      <c r="AJ39" s="34">
        <f>PXIL!R39</f>
        <v>0</v>
      </c>
      <c r="AK39" s="34">
        <f>RTM_IEX!L39</f>
        <v>11.81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</row>
    <row r="40" spans="1:46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4.92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8.93</v>
      </c>
      <c r="AB40" s="75">
        <f>-STOA!R40</f>
        <v>0</v>
      </c>
      <c r="AC40">
        <f t="shared" si="0"/>
        <v>0.21520799999999995</v>
      </c>
      <c r="AD40">
        <f t="shared" si="1"/>
        <v>25.404791999999997</v>
      </c>
      <c r="AE40">
        <f>'IDT-1'!D40</f>
        <v>0</v>
      </c>
      <c r="AF40" s="24"/>
      <c r="AG40">
        <f t="shared" si="2"/>
        <v>25.404791999999997</v>
      </c>
      <c r="AI40" s="34">
        <f>PXIL!L40</f>
        <v>0</v>
      </c>
      <c r="AJ40" s="34">
        <f>PXIL!R40</f>
        <v>0</v>
      </c>
      <c r="AK40" s="34">
        <f>RTM_IEX!L40</f>
        <v>11.77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</row>
    <row r="41" spans="1:46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4.9999174304351408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9.35</v>
      </c>
      <c r="AB41" s="75">
        <f>-STOA!R41</f>
        <v>0</v>
      </c>
      <c r="AC41">
        <f t="shared" si="0"/>
        <v>0.23326730641565518</v>
      </c>
      <c r="AD41">
        <f t="shared" si="1"/>
        <v>27.536650124019488</v>
      </c>
      <c r="AE41">
        <f>'IDT-1'!D41</f>
        <v>0</v>
      </c>
      <c r="AF41" s="24"/>
      <c r="AG41">
        <f t="shared" si="2"/>
        <v>27.536650124019488</v>
      </c>
      <c r="AI41" s="34">
        <f>PXIL!L41</f>
        <v>0</v>
      </c>
      <c r="AJ41" s="34">
        <f>PXIL!R41</f>
        <v>0</v>
      </c>
      <c r="AK41" s="34">
        <f>RTM_IEX!L41</f>
        <v>13.42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</row>
    <row r="42" spans="1:46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4.9999174304351408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9.34</v>
      </c>
      <c r="AB42" s="75">
        <f>-STOA!R42</f>
        <v>0</v>
      </c>
      <c r="AC42">
        <f t="shared" si="0"/>
        <v>0.24242330641565515</v>
      </c>
      <c r="AD42">
        <f t="shared" si="1"/>
        <v>28.617494124019483</v>
      </c>
      <c r="AE42">
        <f>'IDT-1'!D42</f>
        <v>0</v>
      </c>
      <c r="AF42" s="24"/>
      <c r="AG42">
        <f t="shared" si="2"/>
        <v>28.617494124019483</v>
      </c>
      <c r="AI42" s="34">
        <f>PXIL!L42</f>
        <v>0</v>
      </c>
      <c r="AJ42" s="34">
        <f>PXIL!R42</f>
        <v>0</v>
      </c>
      <c r="AK42" s="34">
        <f>RTM_IEX!L42</f>
        <v>14.52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</row>
    <row r="43" spans="1:46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4.9999174304351408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9.59</v>
      </c>
      <c r="AB43" s="75">
        <f>-STOA!R43</f>
        <v>0</v>
      </c>
      <c r="AC43">
        <f t="shared" si="0"/>
        <v>0.24032330641565514</v>
      </c>
      <c r="AD43">
        <f t="shared" si="1"/>
        <v>28.369594124019486</v>
      </c>
      <c r="AE43">
        <f>'IDT-1'!D43</f>
        <v>0</v>
      </c>
      <c r="AF43" s="24"/>
      <c r="AG43">
        <f t="shared" si="2"/>
        <v>28.369594124019486</v>
      </c>
      <c r="AI43" s="34">
        <f>PXIL!L43</f>
        <v>0</v>
      </c>
      <c r="AJ43" s="34">
        <f>PXIL!R43</f>
        <v>0</v>
      </c>
      <c r="AK43" s="34">
        <f>RTM_IEX!L43</f>
        <v>14.02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</row>
    <row r="44" spans="1:46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4.9999174304351408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10.25</v>
      </c>
      <c r="AB44" s="75">
        <f>-STOA!R44</f>
        <v>0</v>
      </c>
      <c r="AC44">
        <f t="shared" si="0"/>
        <v>0.23704730641565519</v>
      </c>
      <c r="AD44">
        <f t="shared" si="1"/>
        <v>27.982870124019485</v>
      </c>
      <c r="AE44">
        <f>'IDT-1'!D44</f>
        <v>0</v>
      </c>
      <c r="AF44" s="24"/>
      <c r="AG44">
        <f t="shared" si="2"/>
        <v>27.982870124019485</v>
      </c>
      <c r="AI44" s="34">
        <f>PXIL!L44</f>
        <v>0</v>
      </c>
      <c r="AJ44" s="34">
        <f>PXIL!R44</f>
        <v>0</v>
      </c>
      <c r="AK44" s="34">
        <f>RTM_IEX!L44</f>
        <v>12.97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</row>
    <row r="45" spans="1:46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4.9999174304351408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10.64</v>
      </c>
      <c r="AB45" s="75">
        <f>-STOA!R45</f>
        <v>0</v>
      </c>
      <c r="AC45">
        <f t="shared" si="0"/>
        <v>0.24435530641565517</v>
      </c>
      <c r="AD45">
        <f t="shared" si="1"/>
        <v>28.845562124019484</v>
      </c>
      <c r="AE45">
        <f>'IDT-1'!D45</f>
        <v>0</v>
      </c>
      <c r="AF45" s="24"/>
      <c r="AG45">
        <f t="shared" si="2"/>
        <v>28.845562124019484</v>
      </c>
      <c r="AI45" s="34">
        <f>PXIL!L45</f>
        <v>0</v>
      </c>
      <c r="AJ45" s="34">
        <f>PXIL!R45</f>
        <v>0</v>
      </c>
      <c r="AK45" s="34">
        <f>RTM_IEX!L45</f>
        <v>13.45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</row>
    <row r="46" spans="1:46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4.9999174304351408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11.08</v>
      </c>
      <c r="AB46" s="75">
        <f>-STOA!R46</f>
        <v>0</v>
      </c>
      <c r="AC46">
        <f t="shared" si="0"/>
        <v>0.23998730641565519</v>
      </c>
      <c r="AD46">
        <f t="shared" si="1"/>
        <v>28.329930124019484</v>
      </c>
      <c r="AE46">
        <f>'IDT-1'!D46</f>
        <v>0</v>
      </c>
      <c r="AF46" s="24"/>
      <c r="AG46">
        <f t="shared" si="2"/>
        <v>28.329930124019484</v>
      </c>
      <c r="AI46" s="34">
        <f>PXIL!L46</f>
        <v>0</v>
      </c>
      <c r="AJ46" s="34">
        <f>PXIL!R46</f>
        <v>0</v>
      </c>
      <c r="AK46" s="34">
        <f>RTM_IEX!L46</f>
        <v>12.49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</row>
    <row r="47" spans="1:46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11.559999999999999</v>
      </c>
      <c r="AB47" s="75">
        <f>-STOA!R47</f>
        <v>0</v>
      </c>
      <c r="AC47">
        <f t="shared" si="0"/>
        <v>0.22780799999999998</v>
      </c>
      <c r="AD47">
        <f t="shared" si="1"/>
        <v>26.892191999999998</v>
      </c>
      <c r="AE47">
        <f>'IDT-1'!D47</f>
        <v>0</v>
      </c>
      <c r="AF47" s="24"/>
      <c r="AG47">
        <f t="shared" si="2"/>
        <v>26.892191999999998</v>
      </c>
      <c r="AI47" s="34">
        <f>PXIL!L47</f>
        <v>0</v>
      </c>
      <c r="AJ47" s="34">
        <f>PXIL!R47</f>
        <v>0</v>
      </c>
      <c r="AK47" s="34">
        <f>RTM_IEX!L47</f>
        <v>10.56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</row>
    <row r="48" spans="1:46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11.8</v>
      </c>
      <c r="AB48" s="75">
        <f>-STOA!R48</f>
        <v>0</v>
      </c>
      <c r="AC48">
        <f t="shared" si="0"/>
        <v>0.22175999999999998</v>
      </c>
      <c r="AD48">
        <f t="shared" si="1"/>
        <v>26.178239999999999</v>
      </c>
      <c r="AE48">
        <f>'IDT-1'!D48</f>
        <v>0</v>
      </c>
      <c r="AF48" s="24"/>
      <c r="AG48">
        <f t="shared" si="2"/>
        <v>26.178239999999999</v>
      </c>
      <c r="AI48" s="34">
        <f>PXIL!L48</f>
        <v>0</v>
      </c>
      <c r="AJ48" s="34">
        <f>PXIL!R48</f>
        <v>0</v>
      </c>
      <c r="AK48" s="34">
        <f>RTM_IEX!L48</f>
        <v>9.6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</row>
    <row r="49" spans="1:46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11.83</v>
      </c>
      <c r="AB49" s="75">
        <f>-STOA!R49</f>
        <v>0</v>
      </c>
      <c r="AC49">
        <f t="shared" si="0"/>
        <v>0.21394799999999997</v>
      </c>
      <c r="AD49">
        <f t="shared" si="1"/>
        <v>25.256052</v>
      </c>
      <c r="AE49">
        <f>'IDT-1'!D49</f>
        <v>0</v>
      </c>
      <c r="AF49" s="24"/>
      <c r="AG49">
        <f t="shared" si="2"/>
        <v>25.256052</v>
      </c>
      <c r="AI49" s="34">
        <f>PXIL!L49</f>
        <v>0</v>
      </c>
      <c r="AJ49" s="34">
        <f>PXIL!R49</f>
        <v>0</v>
      </c>
      <c r="AK49" s="34">
        <f>RTM_IEX!L49</f>
        <v>8.64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</row>
    <row r="50" spans="1:46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11.78</v>
      </c>
      <c r="AB50" s="75">
        <f>-STOA!R50</f>
        <v>0</v>
      </c>
      <c r="AC50">
        <f t="shared" si="0"/>
        <v>0.213528</v>
      </c>
      <c r="AD50">
        <f t="shared" si="1"/>
        <v>25.206472000000002</v>
      </c>
      <c r="AE50">
        <f>'IDT-1'!D50</f>
        <v>0</v>
      </c>
      <c r="AF50" s="24"/>
      <c r="AG50">
        <f t="shared" si="2"/>
        <v>25.206472000000002</v>
      </c>
      <c r="AI50" s="34">
        <f>PXIL!L50</f>
        <v>0</v>
      </c>
      <c r="AJ50" s="34">
        <f>PXIL!R50</f>
        <v>0</v>
      </c>
      <c r="AK50" s="34">
        <f>RTM_IEX!L50</f>
        <v>8.64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</row>
    <row r="51" spans="1:46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5.0002363284019475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11.64</v>
      </c>
      <c r="AB51" s="75">
        <f>-STOA!R51</f>
        <v>0</v>
      </c>
      <c r="AC51">
        <f t="shared" si="0"/>
        <v>0.20428998515857633</v>
      </c>
      <c r="AD51">
        <f t="shared" si="1"/>
        <v>24.115946343243369</v>
      </c>
      <c r="AE51">
        <f>'IDT-1'!D51</f>
        <v>0</v>
      </c>
      <c r="AF51" s="24"/>
      <c r="AG51">
        <f t="shared" si="2"/>
        <v>24.115946343243369</v>
      </c>
      <c r="AI51" s="34">
        <f>PXIL!L51</f>
        <v>0</v>
      </c>
      <c r="AJ51" s="34">
        <f>PXIL!R51</f>
        <v>0</v>
      </c>
      <c r="AK51" s="34">
        <f>RTM_IEX!L51</f>
        <v>7.68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</row>
    <row r="52" spans="1:46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5.0002363284019475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11.42</v>
      </c>
      <c r="AB52" s="75">
        <f>-STOA!R52</f>
        <v>0</v>
      </c>
      <c r="AC52">
        <f t="shared" si="0"/>
        <v>0.19437798515857635</v>
      </c>
      <c r="AD52">
        <f t="shared" si="1"/>
        <v>22.945858343243369</v>
      </c>
      <c r="AE52">
        <f>'IDT-1'!D52</f>
        <v>0</v>
      </c>
      <c r="AF52" s="24"/>
      <c r="AG52">
        <f t="shared" si="2"/>
        <v>22.945858343243369</v>
      </c>
      <c r="AI52" s="34">
        <f>PXIL!L52</f>
        <v>0</v>
      </c>
      <c r="AJ52" s="34">
        <f>PXIL!R52</f>
        <v>0</v>
      </c>
      <c r="AK52" s="34">
        <f>RTM_IEX!L52</f>
        <v>6.72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</row>
    <row r="53" spans="1:46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5.0002363284019475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9.93</v>
      </c>
      <c r="AB53" s="75">
        <f>-STOA!R53</f>
        <v>0</v>
      </c>
      <c r="AC53">
        <f t="shared" si="0"/>
        <v>0.18992598515857634</v>
      </c>
      <c r="AD53">
        <f t="shared" si="1"/>
        <v>22.420310343243369</v>
      </c>
      <c r="AE53">
        <f>'IDT-1'!D53</f>
        <v>0</v>
      </c>
      <c r="AF53" s="24"/>
      <c r="AG53">
        <f t="shared" si="2"/>
        <v>22.420310343243369</v>
      </c>
      <c r="AI53" s="34">
        <f>PXIL!L53</f>
        <v>0</v>
      </c>
      <c r="AJ53" s="34">
        <f>PXIL!R53</f>
        <v>0</v>
      </c>
      <c r="AK53" s="34">
        <f>RTM_IEX!L53</f>
        <v>7.68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</row>
    <row r="54" spans="1:46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5.0002363284019475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9.0799999999999983</v>
      </c>
      <c r="AB54" s="75">
        <f>-STOA!R54</f>
        <v>0</v>
      </c>
      <c r="AC54">
        <f t="shared" si="0"/>
        <v>0.18278598515857633</v>
      </c>
      <c r="AD54">
        <f t="shared" si="1"/>
        <v>21.577450343243367</v>
      </c>
      <c r="AE54">
        <f>'IDT-1'!D54</f>
        <v>0</v>
      </c>
      <c r="AF54" s="24"/>
      <c r="AG54">
        <f t="shared" si="2"/>
        <v>21.577450343243367</v>
      </c>
      <c r="AI54" s="34">
        <f>PXIL!L54</f>
        <v>0</v>
      </c>
      <c r="AJ54" s="34">
        <f>PXIL!R54</f>
        <v>0</v>
      </c>
      <c r="AK54" s="34">
        <f>RTM_IEX!L54</f>
        <v>7.68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</row>
    <row r="55" spans="1:46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5.0002363284019475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9.7399999999999984</v>
      </c>
      <c r="AB55" s="75">
        <f>-STOA!R55</f>
        <v>0</v>
      </c>
      <c r="AC55">
        <f t="shared" si="0"/>
        <v>0.18026598515857634</v>
      </c>
      <c r="AD55">
        <f t="shared" si="1"/>
        <v>21.279970343243367</v>
      </c>
      <c r="AE55">
        <f>'IDT-1'!D55</f>
        <v>0</v>
      </c>
      <c r="AF55" s="24"/>
      <c r="AG55">
        <f t="shared" si="2"/>
        <v>21.279970343243367</v>
      </c>
      <c r="AI55" s="34">
        <f>PXIL!L55</f>
        <v>0</v>
      </c>
      <c r="AJ55" s="34">
        <f>PXIL!R55</f>
        <v>0</v>
      </c>
      <c r="AK55" s="34">
        <f>RTM_IEX!L55</f>
        <v>6.72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</row>
    <row r="56" spans="1:46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5.0002363284019475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10.77</v>
      </c>
      <c r="AB56" s="75">
        <f>-STOA!R56</f>
        <v>0</v>
      </c>
      <c r="AC56">
        <f t="shared" si="0"/>
        <v>0.17682198515857633</v>
      </c>
      <c r="AD56">
        <f t="shared" si="1"/>
        <v>20.873414343243372</v>
      </c>
      <c r="AE56">
        <f>'IDT-1'!D56</f>
        <v>0</v>
      </c>
      <c r="AF56" s="24"/>
      <c r="AG56">
        <f t="shared" si="2"/>
        <v>20.873414343243372</v>
      </c>
      <c r="AI56" s="34">
        <f>PXIL!L56</f>
        <v>0</v>
      </c>
      <c r="AJ56" s="34">
        <f>PXIL!R56</f>
        <v>0</v>
      </c>
      <c r="AK56" s="34">
        <f>RTM_IEX!L56</f>
        <v>5.28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</row>
    <row r="57" spans="1:46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5.0002363284019475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11.46</v>
      </c>
      <c r="AB57" s="75">
        <f>-STOA!R57</f>
        <v>0</v>
      </c>
      <c r="AC57">
        <f t="shared" si="0"/>
        <v>0.16648998515857635</v>
      </c>
      <c r="AD57">
        <f t="shared" si="1"/>
        <v>19.65374634324337</v>
      </c>
      <c r="AE57">
        <f>'IDT-1'!D57</f>
        <v>0</v>
      </c>
      <c r="AF57" s="24"/>
      <c r="AG57">
        <f t="shared" si="2"/>
        <v>19.65374634324337</v>
      </c>
      <c r="AI57" s="34">
        <f>PXIL!L57</f>
        <v>0</v>
      </c>
      <c r="AJ57" s="34">
        <f>PXIL!R57</f>
        <v>0</v>
      </c>
      <c r="AK57" s="34">
        <f>RTM_IEX!L57</f>
        <v>3.36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</row>
    <row r="58" spans="1:46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5.0002363284019475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10.52</v>
      </c>
      <c r="AB58" s="75">
        <f>-STOA!R58</f>
        <v>0</v>
      </c>
      <c r="AC58">
        <f t="shared" si="0"/>
        <v>0.15859398515857634</v>
      </c>
      <c r="AD58">
        <f t="shared" si="1"/>
        <v>18.721642343243371</v>
      </c>
      <c r="AE58">
        <f>'IDT-1'!D58</f>
        <v>0</v>
      </c>
      <c r="AF58" s="24"/>
      <c r="AG58">
        <f t="shared" si="2"/>
        <v>18.721642343243371</v>
      </c>
      <c r="AI58" s="34">
        <f>PXIL!L58</f>
        <v>0</v>
      </c>
      <c r="AJ58" s="34">
        <f>PXIL!R58</f>
        <v>0</v>
      </c>
      <c r="AK58" s="34">
        <f>RTM_IEX!L58</f>
        <v>3.36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</row>
    <row r="59" spans="1:46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9.620000000000001</v>
      </c>
      <c r="AB59" s="75">
        <f>-STOA!R59</f>
        <v>0</v>
      </c>
      <c r="AC59">
        <f t="shared" si="0"/>
        <v>0.15909798515857637</v>
      </c>
      <c r="AD59">
        <f t="shared" si="1"/>
        <v>18.78113834324337</v>
      </c>
      <c r="AE59">
        <f>'IDT-1'!D59</f>
        <v>0</v>
      </c>
      <c r="AF59" s="24"/>
      <c r="AG59">
        <f t="shared" si="2"/>
        <v>18.78113834324337</v>
      </c>
      <c r="AI59" s="34">
        <f>PXIL!L59</f>
        <v>0</v>
      </c>
      <c r="AJ59" s="34">
        <f>PXIL!R59</f>
        <v>0</v>
      </c>
      <c r="AK59" s="34">
        <f>RTM_IEX!L59</f>
        <v>4.32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</row>
    <row r="60" spans="1:46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10.039999999999999</v>
      </c>
      <c r="AB60" s="75">
        <f>-STOA!R60</f>
        <v>0</v>
      </c>
      <c r="AC60">
        <f t="shared" si="0"/>
        <v>0.15859398515857634</v>
      </c>
      <c r="AD60">
        <f t="shared" si="1"/>
        <v>18.721642343243371</v>
      </c>
      <c r="AE60">
        <f>'IDT-1'!D60</f>
        <v>0</v>
      </c>
      <c r="AF60" s="24"/>
      <c r="AG60">
        <f t="shared" si="2"/>
        <v>18.721642343243371</v>
      </c>
      <c r="AI60" s="34">
        <f>PXIL!L60</f>
        <v>0</v>
      </c>
      <c r="AJ60" s="34">
        <f>PXIL!R60</f>
        <v>0</v>
      </c>
      <c r="AK60" s="34">
        <f>RTM_IEX!L60</f>
        <v>3.84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</row>
    <row r="61" spans="1:46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10.29</v>
      </c>
      <c r="AB61" s="75">
        <f>-STOA!R61</f>
        <v>0</v>
      </c>
      <c r="AC61">
        <f t="shared" si="0"/>
        <v>0.15262998515857631</v>
      </c>
      <c r="AD61">
        <f t="shared" si="1"/>
        <v>18.017606343243369</v>
      </c>
      <c r="AE61">
        <f>'IDT-1'!D61</f>
        <v>0</v>
      </c>
      <c r="AF61" s="24"/>
      <c r="AG61">
        <f t="shared" si="2"/>
        <v>18.017606343243369</v>
      </c>
      <c r="AI61" s="34">
        <f>PXIL!L61</f>
        <v>0</v>
      </c>
      <c r="AJ61" s="34">
        <f>PXIL!R61</f>
        <v>0</v>
      </c>
      <c r="AK61" s="34">
        <f>RTM_IEX!L61</f>
        <v>2.88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</row>
    <row r="62" spans="1:46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9.76</v>
      </c>
      <c r="AB62" s="75">
        <f>-STOA!R62</f>
        <v>0</v>
      </c>
      <c r="AC62">
        <f t="shared" si="0"/>
        <v>0.15624198515857635</v>
      </c>
      <c r="AD62">
        <f t="shared" si="1"/>
        <v>18.443994343243372</v>
      </c>
      <c r="AE62">
        <f>'IDT-1'!D62</f>
        <v>0</v>
      </c>
      <c r="AF62" s="24"/>
      <c r="AG62">
        <f t="shared" si="2"/>
        <v>18.443994343243372</v>
      </c>
      <c r="AI62" s="34">
        <f>PXIL!L62</f>
        <v>0</v>
      </c>
      <c r="AJ62" s="34">
        <f>PXIL!R62</f>
        <v>0</v>
      </c>
      <c r="AK62" s="34">
        <f>RTM_IEX!L62</f>
        <v>3.84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</row>
    <row r="63" spans="1:46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5.0002314707652413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9.2800000000000011</v>
      </c>
      <c r="AB63" s="75">
        <f>-STOA!R63</f>
        <v>0</v>
      </c>
      <c r="AC63">
        <f t="shared" si="0"/>
        <v>0.15624194435442804</v>
      </c>
      <c r="AD63">
        <f t="shared" si="1"/>
        <v>18.443989526410817</v>
      </c>
      <c r="AE63">
        <f>'IDT-1'!D63</f>
        <v>0</v>
      </c>
      <c r="AF63" s="24"/>
      <c r="AG63">
        <f t="shared" si="2"/>
        <v>18.443989526410817</v>
      </c>
      <c r="AI63" s="34">
        <f>PXIL!L63</f>
        <v>0</v>
      </c>
      <c r="AJ63" s="34">
        <f>PXIL!R63</f>
        <v>0</v>
      </c>
      <c r="AK63" s="34">
        <f>RTM_IEX!L63</f>
        <v>4.32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</row>
    <row r="64" spans="1:46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5.0002314707652413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9.120000000000001</v>
      </c>
      <c r="AB64" s="75">
        <f>-STOA!R64</f>
        <v>0</v>
      </c>
      <c r="AC64">
        <f t="shared" si="0"/>
        <v>0.15892994435442803</v>
      </c>
      <c r="AD64">
        <f t="shared" si="1"/>
        <v>18.761301526410815</v>
      </c>
      <c r="AE64">
        <f>'IDT-1'!D64</f>
        <v>0</v>
      </c>
      <c r="AF64" s="24"/>
      <c r="AG64">
        <f t="shared" si="2"/>
        <v>18.761301526410815</v>
      </c>
      <c r="AI64" s="34">
        <f>PXIL!L64</f>
        <v>0</v>
      </c>
      <c r="AJ64" s="34">
        <f>PXIL!R64</f>
        <v>0</v>
      </c>
      <c r="AK64" s="34">
        <f>RTM_IEX!L64</f>
        <v>4.8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</row>
    <row r="65" spans="1:46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5.0002314707652413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8.73</v>
      </c>
      <c r="AB65" s="75">
        <f>-STOA!R65</f>
        <v>0</v>
      </c>
      <c r="AC65">
        <f t="shared" si="0"/>
        <v>0.162121944354428</v>
      </c>
      <c r="AD65">
        <f t="shared" si="1"/>
        <v>19.138109526410812</v>
      </c>
      <c r="AE65">
        <f>'IDT-1'!D65</f>
        <v>0</v>
      </c>
      <c r="AF65" s="24"/>
      <c r="AG65">
        <f t="shared" si="2"/>
        <v>19.138109526410812</v>
      </c>
      <c r="AI65" s="34">
        <f>PXIL!L65</f>
        <v>0</v>
      </c>
      <c r="AJ65" s="34">
        <f>PXIL!R65</f>
        <v>0</v>
      </c>
      <c r="AK65" s="34">
        <f>RTM_IEX!L65</f>
        <v>5.57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</row>
    <row r="66" spans="1:46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5.0002314707652413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8.19</v>
      </c>
      <c r="AB66" s="75">
        <f>-STOA!R66</f>
        <v>0</v>
      </c>
      <c r="AC66">
        <f t="shared" si="0"/>
        <v>0.15741794435442802</v>
      </c>
      <c r="AD66">
        <f t="shared" si="1"/>
        <v>18.582813526410813</v>
      </c>
      <c r="AE66">
        <f>'IDT-1'!D66</f>
        <v>0</v>
      </c>
      <c r="AF66" s="24"/>
      <c r="AG66">
        <f t="shared" si="2"/>
        <v>18.582813526410813</v>
      </c>
      <c r="AI66" s="34">
        <f>PXIL!L66</f>
        <v>0</v>
      </c>
      <c r="AJ66" s="34">
        <f>PXIL!R66</f>
        <v>0</v>
      </c>
      <c r="AK66" s="34">
        <f>RTM_IEX!L66</f>
        <v>5.55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</row>
    <row r="67" spans="1:46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5.0002363284019475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7.6899999999999995</v>
      </c>
      <c r="AB67" s="75">
        <f>-STOA!R67</f>
        <v>0</v>
      </c>
      <c r="AC67">
        <f t="shared" si="0"/>
        <v>0.15447798515857636</v>
      </c>
      <c r="AD67">
        <f t="shared" si="1"/>
        <v>18.235758343243372</v>
      </c>
      <c r="AE67">
        <f>'IDT-1'!D67</f>
        <v>0</v>
      </c>
      <c r="AF67" s="24"/>
      <c r="AG67">
        <f t="shared" si="2"/>
        <v>18.235758343243372</v>
      </c>
      <c r="AI67" s="34">
        <f>PXIL!L67</f>
        <v>0</v>
      </c>
      <c r="AJ67" s="34">
        <f>PXIL!R67</f>
        <v>0</v>
      </c>
      <c r="AK67" s="34">
        <f>RTM_IEX!L67</f>
        <v>5.7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</row>
    <row r="68" spans="1:46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7.22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0.14212799999999998</v>
      </c>
      <c r="AD68">
        <f t="shared" ref="AD68:AD98" si="4">SUM(B68:AB68,AI68:AT68)-AC68</f>
        <v>16.777871999999999</v>
      </c>
      <c r="AE68">
        <f>'IDT-1'!D68</f>
        <v>0</v>
      </c>
      <c r="AF68" s="24"/>
      <c r="AG68">
        <f t="shared" ref="AG68:AG98" si="5">SUM(AD68:AF68)</f>
        <v>16.777871999999999</v>
      </c>
      <c r="AI68" s="34">
        <f>PXIL!L68</f>
        <v>0</v>
      </c>
      <c r="AJ68" s="34">
        <f>PXIL!R68</f>
        <v>0</v>
      </c>
      <c r="AK68" s="34">
        <f>RTM_IEX!L68</f>
        <v>4.7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</row>
    <row r="69" spans="1:46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4.92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6.99</v>
      </c>
      <c r="AB69" s="75">
        <f>-STOA!R69</f>
        <v>0</v>
      </c>
      <c r="AC69">
        <f t="shared" si="3"/>
        <v>0.12096</v>
      </c>
      <c r="AD69">
        <f t="shared" si="4"/>
        <v>14.27904</v>
      </c>
      <c r="AE69">
        <f>'IDT-1'!D69</f>
        <v>0</v>
      </c>
      <c r="AF69" s="24"/>
      <c r="AG69">
        <f t="shared" si="5"/>
        <v>14.27904</v>
      </c>
      <c r="AI69" s="34">
        <f>PXIL!L69</f>
        <v>0</v>
      </c>
      <c r="AJ69" s="34">
        <f>PXIL!R69</f>
        <v>0</v>
      </c>
      <c r="AK69" s="34">
        <f>RTM_IEX!L69</f>
        <v>2.4900000000000002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</row>
    <row r="70" spans="1:46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4.92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6.6099999999999994</v>
      </c>
      <c r="AB70" s="75">
        <f>-STOA!R70</f>
        <v>0</v>
      </c>
      <c r="AC70">
        <f t="shared" si="3"/>
        <v>0.11272799999999999</v>
      </c>
      <c r="AD70">
        <f t="shared" si="4"/>
        <v>13.307271999999999</v>
      </c>
      <c r="AE70">
        <f>'IDT-1'!D70</f>
        <v>0</v>
      </c>
      <c r="AF70" s="24"/>
      <c r="AG70">
        <f t="shared" si="5"/>
        <v>13.307271999999999</v>
      </c>
      <c r="AI70" s="34">
        <f>PXIL!L70</f>
        <v>0</v>
      </c>
      <c r="AJ70" s="34">
        <f>PXIL!R70</f>
        <v>0</v>
      </c>
      <c r="AK70" s="34">
        <f>RTM_IEX!L70</f>
        <v>1.89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</row>
    <row r="71" spans="1:46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6.29</v>
      </c>
      <c r="AB71" s="75">
        <f>-STOA!R71</f>
        <v>0</v>
      </c>
      <c r="AC71">
        <f t="shared" si="3"/>
        <v>0.103908</v>
      </c>
      <c r="AD71">
        <f t="shared" si="4"/>
        <v>12.266092</v>
      </c>
      <c r="AE71">
        <f>'IDT-1'!D71</f>
        <v>0</v>
      </c>
      <c r="AF71" s="24"/>
      <c r="AG71">
        <f t="shared" si="5"/>
        <v>12.266092</v>
      </c>
      <c r="AI71" s="34">
        <f>PXIL!L71</f>
        <v>0</v>
      </c>
      <c r="AJ71" s="34">
        <f>PXIL!R71</f>
        <v>0</v>
      </c>
      <c r="AK71" s="34">
        <f>RTM_IEX!L71</f>
        <v>1.1599999999999999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</row>
    <row r="72" spans="1:46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6.04</v>
      </c>
      <c r="AB72" s="75">
        <f>-STOA!R72</f>
        <v>0</v>
      </c>
      <c r="AC72">
        <f t="shared" si="3"/>
        <v>9.9624000000000004E-2</v>
      </c>
      <c r="AD72">
        <f t="shared" si="4"/>
        <v>11.760376000000001</v>
      </c>
      <c r="AE72">
        <f>'IDT-1'!D72</f>
        <v>0</v>
      </c>
      <c r="AF72" s="24"/>
      <c r="AG72">
        <f t="shared" si="5"/>
        <v>11.760376000000001</v>
      </c>
      <c r="AI72" s="34">
        <f>PXIL!L72</f>
        <v>0</v>
      </c>
      <c r="AJ72" s="34">
        <f>PXIL!R72</f>
        <v>0</v>
      </c>
      <c r="AK72" s="34">
        <f>RTM_IEX!L72</f>
        <v>0.9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</row>
    <row r="73" spans="1:46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5.88</v>
      </c>
      <c r="AB73" s="75">
        <f>-STOA!R73</f>
        <v>0</v>
      </c>
      <c r="AC73">
        <f t="shared" si="3"/>
        <v>9.7271999999999997E-2</v>
      </c>
      <c r="AD73">
        <f t="shared" si="4"/>
        <v>11.482728</v>
      </c>
      <c r="AE73">
        <f>'IDT-1'!D73</f>
        <v>0</v>
      </c>
      <c r="AF73" s="24"/>
      <c r="AG73">
        <f t="shared" si="5"/>
        <v>11.482728</v>
      </c>
      <c r="AI73" s="34">
        <f>PXIL!L73</f>
        <v>0</v>
      </c>
      <c r="AJ73" s="34">
        <f>PXIL!R73</f>
        <v>0</v>
      </c>
      <c r="AK73" s="34">
        <f>RTM_IEX!L73</f>
        <v>0.78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</row>
    <row r="74" spans="1:46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5.76</v>
      </c>
      <c r="AB74" s="75">
        <f>-STOA!R74</f>
        <v>0</v>
      </c>
      <c r="AC74">
        <f t="shared" si="3"/>
        <v>9.9875999999999993E-2</v>
      </c>
      <c r="AD74">
        <f t="shared" si="4"/>
        <v>11.790124</v>
      </c>
      <c r="AE74">
        <f>'IDT-1'!D74</f>
        <v>0</v>
      </c>
      <c r="AF74" s="24"/>
      <c r="AG74">
        <f t="shared" si="5"/>
        <v>11.790124</v>
      </c>
      <c r="AI74" s="34">
        <f>PXIL!L74</f>
        <v>0</v>
      </c>
      <c r="AJ74" s="34">
        <f>PXIL!R74</f>
        <v>0</v>
      </c>
      <c r="AK74" s="34">
        <f>RTM_IEX!L74</f>
        <v>1.21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</row>
    <row r="75" spans="1:46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4.92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5.76</v>
      </c>
      <c r="AB75" s="75">
        <f>-STOA!R75</f>
        <v>0</v>
      </c>
      <c r="AC75">
        <f t="shared" si="3"/>
        <v>0.11600399999999998</v>
      </c>
      <c r="AD75">
        <f t="shared" si="4"/>
        <v>13.693995999999999</v>
      </c>
      <c r="AE75">
        <f>'IDT-1'!D75</f>
        <v>0</v>
      </c>
      <c r="AF75" s="24"/>
      <c r="AG75">
        <f t="shared" si="5"/>
        <v>13.693995999999999</v>
      </c>
      <c r="AI75" s="34">
        <f>PXIL!L75</f>
        <v>0</v>
      </c>
      <c r="AJ75" s="34">
        <f>PXIL!R75</f>
        <v>0</v>
      </c>
      <c r="AK75" s="34">
        <f>RTM_IEX!L75</f>
        <v>3.13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</row>
    <row r="76" spans="1:46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4.92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5.76</v>
      </c>
      <c r="AB76" s="75">
        <f>-STOA!R76</f>
        <v>0</v>
      </c>
      <c r="AC76">
        <f t="shared" si="3"/>
        <v>0.12499199999999999</v>
      </c>
      <c r="AD76">
        <f t="shared" si="4"/>
        <v>14.755007999999998</v>
      </c>
      <c r="AE76">
        <f>'IDT-1'!D76</f>
        <v>0</v>
      </c>
      <c r="AF76" s="24"/>
      <c r="AG76">
        <f t="shared" si="5"/>
        <v>14.755007999999998</v>
      </c>
      <c r="AI76" s="34">
        <f>PXIL!L76</f>
        <v>0</v>
      </c>
      <c r="AJ76" s="34">
        <f>PXIL!R76</f>
        <v>0</v>
      </c>
      <c r="AK76" s="34">
        <f>RTM_IEX!L76</f>
        <v>4.2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</row>
    <row r="77" spans="1:46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4.92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5.76</v>
      </c>
      <c r="AB77" s="75">
        <f>-STOA!R77</f>
        <v>0</v>
      </c>
      <c r="AC77">
        <f t="shared" si="3"/>
        <v>0.14834399999999998</v>
      </c>
      <c r="AD77">
        <f t="shared" si="4"/>
        <v>17.511655999999999</v>
      </c>
      <c r="AE77">
        <f>'IDT-1'!D77</f>
        <v>0</v>
      </c>
      <c r="AF77" s="24"/>
      <c r="AG77">
        <f t="shared" si="5"/>
        <v>17.511655999999999</v>
      </c>
      <c r="AI77" s="34">
        <f>PXIL!L77</f>
        <v>0</v>
      </c>
      <c r="AJ77" s="34">
        <f>PXIL!R77</f>
        <v>0</v>
      </c>
      <c r="AK77" s="34">
        <f>RTM_IEX!L77</f>
        <v>6.98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</row>
    <row r="78" spans="1:46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4.92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5.76</v>
      </c>
      <c r="AB78" s="75">
        <f>-STOA!R78</f>
        <v>0</v>
      </c>
      <c r="AC78">
        <f t="shared" si="3"/>
        <v>0.16211999999999999</v>
      </c>
      <c r="AD78">
        <f t="shared" si="4"/>
        <v>19.137879999999996</v>
      </c>
      <c r="AE78">
        <f>'IDT-1'!D78</f>
        <v>0</v>
      </c>
      <c r="AF78" s="24"/>
      <c r="AG78">
        <f t="shared" si="5"/>
        <v>19.137879999999996</v>
      </c>
      <c r="AI78" s="34">
        <f>PXIL!L78</f>
        <v>0</v>
      </c>
      <c r="AJ78" s="34">
        <f>PXIL!R78</f>
        <v>0</v>
      </c>
      <c r="AK78" s="34">
        <f>RTM_IEX!L78</f>
        <v>8.6199999999999992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</row>
    <row r="79" spans="1:46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4.92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5.76</v>
      </c>
      <c r="AB79" s="75">
        <f>-STOA!R79</f>
        <v>0</v>
      </c>
      <c r="AC79">
        <f t="shared" si="3"/>
        <v>0.21747599999999997</v>
      </c>
      <c r="AD79">
        <f t="shared" si="4"/>
        <v>25.672523999999999</v>
      </c>
      <c r="AE79">
        <f>'IDT-1'!D79</f>
        <v>0</v>
      </c>
      <c r="AF79" s="24"/>
      <c r="AG79">
        <f t="shared" si="5"/>
        <v>25.672523999999999</v>
      </c>
      <c r="AI79" s="34">
        <f>PXIL!L79</f>
        <v>0</v>
      </c>
      <c r="AJ79" s="34">
        <f>PXIL!R79</f>
        <v>0</v>
      </c>
      <c r="AK79" s="34">
        <f>RTM_IEX!L79</f>
        <v>15.21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</row>
    <row r="80" spans="1:46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4.92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5.76</v>
      </c>
      <c r="AB80" s="75">
        <f>-STOA!R80</f>
        <v>0</v>
      </c>
      <c r="AC80">
        <f t="shared" si="3"/>
        <v>0.232764</v>
      </c>
      <c r="AD80">
        <f t="shared" si="4"/>
        <v>27.477236000000001</v>
      </c>
      <c r="AE80">
        <f>'IDT-1'!D80</f>
        <v>0</v>
      </c>
      <c r="AF80" s="24"/>
      <c r="AG80">
        <f t="shared" si="5"/>
        <v>27.477236000000001</v>
      </c>
      <c r="AI80" s="34">
        <f>PXIL!L80</f>
        <v>0</v>
      </c>
      <c r="AJ80" s="34">
        <f>PXIL!R80</f>
        <v>0</v>
      </c>
      <c r="AK80" s="34">
        <f>RTM_IEX!L80</f>
        <v>17.03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</row>
    <row r="81" spans="1:46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4.9999207041471729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5.76</v>
      </c>
      <c r="AB81" s="75">
        <f>-STOA!R81</f>
        <v>0</v>
      </c>
      <c r="AC81">
        <f t="shared" si="3"/>
        <v>0.24292733391483623</v>
      </c>
      <c r="AD81">
        <f t="shared" si="4"/>
        <v>28.676993370232339</v>
      </c>
      <c r="AE81">
        <f>'IDT-1'!D81</f>
        <v>0</v>
      </c>
      <c r="AF81" s="24"/>
      <c r="AG81">
        <f t="shared" si="5"/>
        <v>28.676993370232339</v>
      </c>
      <c r="AI81" s="34">
        <f>PXIL!L81</f>
        <v>0</v>
      </c>
      <c r="AJ81" s="34">
        <f>PXIL!R81</f>
        <v>0</v>
      </c>
      <c r="AK81" s="34">
        <f>RTM_IEX!L81</f>
        <v>18.16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</row>
    <row r="82" spans="1:46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4.9999207041471729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5.76</v>
      </c>
      <c r="AB82" s="75">
        <f>-STOA!R82</f>
        <v>0</v>
      </c>
      <c r="AC82">
        <f t="shared" si="3"/>
        <v>0.24368333391483626</v>
      </c>
      <c r="AD82">
        <f t="shared" si="4"/>
        <v>28.766237370232336</v>
      </c>
      <c r="AE82">
        <f>'IDT-1'!D82</f>
        <v>0</v>
      </c>
      <c r="AF82" s="24"/>
      <c r="AG82">
        <f t="shared" si="5"/>
        <v>28.766237370232336</v>
      </c>
      <c r="AI82" s="34">
        <f>PXIL!L82</f>
        <v>0</v>
      </c>
      <c r="AJ82" s="34">
        <f>PXIL!R82</f>
        <v>0</v>
      </c>
      <c r="AK82" s="34">
        <f>RTM_IEX!L82</f>
        <v>18.25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</row>
    <row r="83" spans="1:46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5.76</v>
      </c>
      <c r="AB83" s="75">
        <f>-STOA!R83</f>
        <v>0</v>
      </c>
      <c r="AC83">
        <f t="shared" si="3"/>
        <v>0.24368399999999998</v>
      </c>
      <c r="AD83">
        <f t="shared" si="4"/>
        <v>28.766316</v>
      </c>
      <c r="AE83">
        <f>'IDT-1'!D83</f>
        <v>0</v>
      </c>
      <c r="AF83" s="24"/>
      <c r="AG83">
        <f t="shared" si="5"/>
        <v>28.766316</v>
      </c>
      <c r="AI83" s="34">
        <f>PXIL!L83</f>
        <v>0</v>
      </c>
      <c r="AJ83" s="34">
        <f>PXIL!R83</f>
        <v>0</v>
      </c>
      <c r="AK83" s="34">
        <f>RTM_IEX!L83</f>
        <v>18.25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</row>
    <row r="84" spans="1:46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5.76</v>
      </c>
      <c r="AB84" s="75">
        <f>-STOA!R84</f>
        <v>0</v>
      </c>
      <c r="AC84">
        <f t="shared" si="3"/>
        <v>0.24208799999999997</v>
      </c>
      <c r="AD84">
        <f t="shared" si="4"/>
        <v>28.577912000000001</v>
      </c>
      <c r="AE84">
        <f>'IDT-1'!D84</f>
        <v>0</v>
      </c>
      <c r="AF84" s="24"/>
      <c r="AG84">
        <f t="shared" si="5"/>
        <v>28.577912000000001</v>
      </c>
      <c r="AI84" s="34">
        <f>PXIL!L84</f>
        <v>0</v>
      </c>
      <c r="AJ84" s="34">
        <f>PXIL!R84</f>
        <v>0</v>
      </c>
      <c r="AK84" s="34">
        <f>RTM_IEX!L84</f>
        <v>18.059999999999999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</row>
    <row r="85" spans="1:46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5.76</v>
      </c>
      <c r="AB85" s="75">
        <f>-STOA!R85</f>
        <v>0</v>
      </c>
      <c r="AC85">
        <f t="shared" si="3"/>
        <v>0.23561999999999997</v>
      </c>
      <c r="AD85">
        <f t="shared" si="4"/>
        <v>27.814379999999996</v>
      </c>
      <c r="AE85">
        <f>'IDT-1'!D85</f>
        <v>0</v>
      </c>
      <c r="AF85" s="24"/>
      <c r="AG85">
        <f t="shared" si="5"/>
        <v>27.814379999999996</v>
      </c>
      <c r="AI85" s="34">
        <f>PXIL!L85</f>
        <v>0</v>
      </c>
      <c r="AJ85" s="34">
        <f>PXIL!R85</f>
        <v>0</v>
      </c>
      <c r="AK85" s="34">
        <f>RTM_IEX!L85</f>
        <v>17.29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</row>
    <row r="86" spans="1:46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4.9997771339425015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5.76</v>
      </c>
      <c r="AB86" s="75">
        <f>-STOA!R86</f>
        <v>0</v>
      </c>
      <c r="AC86">
        <f t="shared" si="3"/>
        <v>0.23561812792511699</v>
      </c>
      <c r="AD86">
        <f t="shared" si="4"/>
        <v>27.81415900601738</v>
      </c>
      <c r="AE86">
        <f>'IDT-1'!D86</f>
        <v>0</v>
      </c>
      <c r="AF86" s="24"/>
      <c r="AG86">
        <f t="shared" si="5"/>
        <v>27.81415900601738</v>
      </c>
      <c r="AI86" s="34">
        <f>PXIL!L86</f>
        <v>0</v>
      </c>
      <c r="AJ86" s="34">
        <f>PXIL!R86</f>
        <v>0</v>
      </c>
      <c r="AK86" s="34">
        <f>RTM_IEX!L86</f>
        <v>17.29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</row>
    <row r="87" spans="1:46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4.9999999999999991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5.76</v>
      </c>
      <c r="AB87" s="75">
        <f>-STOA!R87</f>
        <v>0</v>
      </c>
      <c r="AC87">
        <f t="shared" si="3"/>
        <v>0.22427999999999998</v>
      </c>
      <c r="AD87">
        <f t="shared" si="4"/>
        <v>26.475719999999995</v>
      </c>
      <c r="AE87">
        <f>'IDT-1'!D87</f>
        <v>0</v>
      </c>
      <c r="AF87" s="24"/>
      <c r="AG87">
        <f t="shared" si="5"/>
        <v>26.475719999999995</v>
      </c>
      <c r="AI87" s="34">
        <f>PXIL!L87</f>
        <v>0</v>
      </c>
      <c r="AJ87" s="34">
        <f>PXIL!R87</f>
        <v>0</v>
      </c>
      <c r="AK87" s="34">
        <f>RTM_IEX!L87</f>
        <v>15.94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</row>
    <row r="88" spans="1:46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4.9999999999999991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5.76</v>
      </c>
      <c r="AB88" s="75">
        <f>-STOA!R88</f>
        <v>0</v>
      </c>
      <c r="AC88">
        <f t="shared" si="3"/>
        <v>0.21949199999999996</v>
      </c>
      <c r="AD88">
        <f t="shared" si="4"/>
        <v>25.910507999999997</v>
      </c>
      <c r="AE88">
        <f>'IDT-1'!D88</f>
        <v>0</v>
      </c>
      <c r="AF88" s="24"/>
      <c r="AG88">
        <f t="shared" si="5"/>
        <v>25.910507999999997</v>
      </c>
      <c r="AI88" s="34">
        <f>PXIL!L88</f>
        <v>0</v>
      </c>
      <c r="AJ88" s="34">
        <f>PXIL!R88</f>
        <v>0</v>
      </c>
      <c r="AK88" s="34">
        <f>RTM_IEX!L88</f>
        <v>15.37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</row>
    <row r="89" spans="1:46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4.9999999999999991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5.76</v>
      </c>
      <c r="AB89" s="75">
        <f>-STOA!R89</f>
        <v>0</v>
      </c>
      <c r="AC89">
        <f t="shared" si="3"/>
        <v>0.20655599999999996</v>
      </c>
      <c r="AD89">
        <f t="shared" si="4"/>
        <v>24.383443999999997</v>
      </c>
      <c r="AE89">
        <f>'IDT-1'!D89</f>
        <v>0</v>
      </c>
      <c r="AF89" s="24"/>
      <c r="AG89">
        <f t="shared" si="5"/>
        <v>24.383443999999997</v>
      </c>
      <c r="AI89" s="34">
        <f>PXIL!L89</f>
        <v>0</v>
      </c>
      <c r="AJ89" s="34">
        <f>PXIL!R89</f>
        <v>0</v>
      </c>
      <c r="AK89" s="34">
        <f>RTM_IEX!L89</f>
        <v>13.83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</row>
    <row r="90" spans="1:46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4.9999999999999991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5.76</v>
      </c>
      <c r="AB90" s="75">
        <f>-STOA!R90</f>
        <v>0</v>
      </c>
      <c r="AC90">
        <f t="shared" si="3"/>
        <v>0.20092799999999997</v>
      </c>
      <c r="AD90">
        <f t="shared" si="4"/>
        <v>23.719071999999997</v>
      </c>
      <c r="AE90">
        <f>'IDT-1'!D90</f>
        <v>0</v>
      </c>
      <c r="AF90" s="24"/>
      <c r="AG90">
        <f t="shared" si="5"/>
        <v>23.719071999999997</v>
      </c>
      <c r="AI90" s="34">
        <f>PXIL!L90</f>
        <v>0</v>
      </c>
      <c r="AJ90" s="34">
        <f>PXIL!R90</f>
        <v>0</v>
      </c>
      <c r="AK90" s="34">
        <f>RTM_IEX!L90</f>
        <v>13.16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</row>
    <row r="91" spans="1:46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5.76</v>
      </c>
      <c r="AB91" s="75">
        <f>-STOA!R91</f>
        <v>0</v>
      </c>
      <c r="AC91">
        <f t="shared" si="3"/>
        <v>0.17908994435442804</v>
      </c>
      <c r="AD91">
        <f t="shared" si="4"/>
        <v>21.141141526410816</v>
      </c>
      <c r="AE91">
        <f>'IDT-1'!D91</f>
        <v>0</v>
      </c>
      <c r="AF91" s="24"/>
      <c r="AG91">
        <f t="shared" si="5"/>
        <v>21.141141526410816</v>
      </c>
      <c r="AI91" s="34">
        <f>PXIL!L91</f>
        <v>0</v>
      </c>
      <c r="AJ91" s="34">
        <f>PXIL!R91</f>
        <v>0</v>
      </c>
      <c r="AK91" s="34">
        <f>RTM_IEX!L91</f>
        <v>10.56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</row>
    <row r="92" spans="1:46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5.76</v>
      </c>
      <c r="AB92" s="75">
        <f>-STOA!R92</f>
        <v>0</v>
      </c>
      <c r="AC92">
        <f t="shared" si="3"/>
        <v>0.17505794435442801</v>
      </c>
      <c r="AD92">
        <f t="shared" si="4"/>
        <v>20.665173526410811</v>
      </c>
      <c r="AE92">
        <f>'IDT-1'!D92</f>
        <v>0</v>
      </c>
      <c r="AF92" s="24"/>
      <c r="AG92">
        <f t="shared" si="5"/>
        <v>20.665173526410811</v>
      </c>
      <c r="AI92" s="34">
        <f>PXIL!L92</f>
        <v>0</v>
      </c>
      <c r="AJ92" s="34">
        <f>PXIL!R92</f>
        <v>0</v>
      </c>
      <c r="AK92" s="34">
        <f>RTM_IEX!L92</f>
        <v>10.08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</row>
    <row r="93" spans="1:46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5.76</v>
      </c>
      <c r="AB93" s="75">
        <f>-STOA!R93</f>
        <v>0</v>
      </c>
      <c r="AC93">
        <f t="shared" si="3"/>
        <v>0.16699394435442802</v>
      </c>
      <c r="AD93">
        <f t="shared" si="4"/>
        <v>19.713237526410811</v>
      </c>
      <c r="AE93">
        <f>'IDT-1'!D93</f>
        <v>0</v>
      </c>
      <c r="AF93" s="24"/>
      <c r="AG93">
        <f t="shared" si="5"/>
        <v>19.713237526410811</v>
      </c>
      <c r="AI93" s="34">
        <f>PXIL!L93</f>
        <v>0</v>
      </c>
      <c r="AJ93" s="34">
        <f>PXIL!R93</f>
        <v>0</v>
      </c>
      <c r="AK93" s="34">
        <f>RTM_IEX!L93</f>
        <v>9.1199999999999992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</row>
    <row r="94" spans="1:46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5.76</v>
      </c>
      <c r="AB94" s="75">
        <f>-STOA!R94</f>
        <v>0</v>
      </c>
      <c r="AC94">
        <f t="shared" si="3"/>
        <v>0.15254594435442803</v>
      </c>
      <c r="AD94">
        <f t="shared" si="4"/>
        <v>18.00768552641081</v>
      </c>
      <c r="AE94">
        <f>'IDT-1'!D94</f>
        <v>0</v>
      </c>
      <c r="AF94" s="24"/>
      <c r="AG94">
        <f t="shared" si="5"/>
        <v>18.00768552641081</v>
      </c>
      <c r="AI94" s="34">
        <f>PXIL!L94</f>
        <v>0</v>
      </c>
      <c r="AJ94" s="34">
        <f>PXIL!R94</f>
        <v>0</v>
      </c>
      <c r="AK94" s="34">
        <f>RTM_IEX!L94</f>
        <v>7.4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</row>
    <row r="95" spans="1:46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5.76</v>
      </c>
      <c r="AB95" s="75">
        <f>-STOA!R95</f>
        <v>0</v>
      </c>
      <c r="AC95">
        <f t="shared" si="3"/>
        <v>0.14523794435442802</v>
      </c>
      <c r="AD95">
        <f t="shared" si="4"/>
        <v>17.144993526410815</v>
      </c>
      <c r="AE95">
        <f>'IDT-1'!D95</f>
        <v>0</v>
      </c>
      <c r="AF95" s="24"/>
      <c r="AG95">
        <f t="shared" si="5"/>
        <v>17.144993526410815</v>
      </c>
      <c r="AI95" s="34">
        <f>PXIL!L95</f>
        <v>0</v>
      </c>
      <c r="AJ95" s="34">
        <f>PXIL!R95</f>
        <v>0</v>
      </c>
      <c r="AK95" s="34">
        <f>RTM_IEX!L95</f>
        <v>6.53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</row>
    <row r="96" spans="1:46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5.76</v>
      </c>
      <c r="AB96" s="75">
        <f>-STOA!R96</f>
        <v>0</v>
      </c>
      <c r="AC96">
        <f t="shared" si="3"/>
        <v>0.14280194435442803</v>
      </c>
      <c r="AD96">
        <f t="shared" si="4"/>
        <v>16.857429526410815</v>
      </c>
      <c r="AE96">
        <f>'IDT-1'!D96</f>
        <v>0</v>
      </c>
      <c r="AF96" s="24"/>
      <c r="AG96">
        <f t="shared" si="5"/>
        <v>16.857429526410815</v>
      </c>
      <c r="AI96" s="34">
        <f>PXIL!L96</f>
        <v>0</v>
      </c>
      <c r="AJ96" s="34">
        <f>PXIL!R96</f>
        <v>0</v>
      </c>
      <c r="AK96" s="34">
        <f>RTM_IEX!L96</f>
        <v>6.24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</row>
    <row r="97" spans="1:46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5.76</v>
      </c>
      <c r="AB97" s="75">
        <f>-STOA!R97</f>
        <v>0</v>
      </c>
      <c r="AC97">
        <f t="shared" si="3"/>
        <v>0.12910994435442802</v>
      </c>
      <c r="AD97">
        <f t="shared" si="4"/>
        <v>15.241121526410813</v>
      </c>
      <c r="AE97">
        <f>'IDT-1'!D97</f>
        <v>0</v>
      </c>
      <c r="AF97" s="24"/>
      <c r="AG97">
        <f t="shared" si="5"/>
        <v>15.241121526410813</v>
      </c>
      <c r="AI97" s="34">
        <f>PXIL!L97</f>
        <v>0</v>
      </c>
      <c r="AJ97" s="34">
        <f>PXIL!R97</f>
        <v>0</v>
      </c>
      <c r="AK97" s="34">
        <f>RTM_IEX!L97</f>
        <v>4.6100000000000003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</row>
    <row r="98" spans="1:46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5.76</v>
      </c>
      <c r="AB98" s="75">
        <f>-STOA!R98</f>
        <v>0</v>
      </c>
      <c r="AC98">
        <f t="shared" si="3"/>
        <v>0.12910994435442802</v>
      </c>
      <c r="AD98">
        <f t="shared" si="4"/>
        <v>15.241121526410813</v>
      </c>
      <c r="AE98">
        <f>'IDT-1'!D98</f>
        <v>0</v>
      </c>
      <c r="AF98" s="24"/>
      <c r="AG98">
        <f t="shared" si="5"/>
        <v>15.241121526410813</v>
      </c>
      <c r="AI98" s="34">
        <f>PXIL!L98</f>
        <v>0</v>
      </c>
      <c r="AJ98" s="34">
        <f>PXIL!R98</f>
        <v>0</v>
      </c>
      <c r="AK98" s="34">
        <f>RTM_IEX!L98</f>
        <v>4.6100000000000003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0.11956275087678742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0.17253499999999991</v>
      </c>
      <c r="AB99" s="75">
        <f t="shared" si="6"/>
        <v>0</v>
      </c>
      <c r="AC99">
        <f t="shared" si="6"/>
        <v>4.1042211073650135E-3</v>
      </c>
      <c r="AD99">
        <f t="shared" si="6"/>
        <v>0.48449352976942223</v>
      </c>
      <c r="AE99">
        <f t="shared" ref="AE99:AT99" si="7">SUM(AE3:AE98)/4000</f>
        <v>0</v>
      </c>
      <c r="AG99">
        <f t="shared" si="7"/>
        <v>0.48449352976942223</v>
      </c>
      <c r="AI99">
        <f t="shared" si="7"/>
        <v>0</v>
      </c>
      <c r="AJ99">
        <f t="shared" si="7"/>
        <v>0</v>
      </c>
      <c r="AK99">
        <f t="shared" si="7"/>
        <v>0.19649999999999998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T99"/>
  <sheetViews>
    <sheetView workbookViewId="0">
      <pane xSplit="1" ySplit="2" topLeftCell="Z74" activePane="bottomRight" state="frozen"/>
      <selection activeCell="M3" sqref="M3:M98"/>
      <selection pane="topRight" activeCell="M3" sqref="M3:M98"/>
      <selection pane="bottomLeft" activeCell="M3" sqref="M3:M98"/>
      <selection pane="bottomRight" activeCell="AD3" sqref="AD3:AD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6" ht="15" customHeight="1">
      <c r="A1" s="190">
        <f>Allocation_SG!A1</f>
        <v>45280</v>
      </c>
      <c r="B1" s="215"/>
      <c r="C1" s="215"/>
      <c r="D1" s="215"/>
      <c r="E1" s="215" t="s">
        <v>188</v>
      </c>
      <c r="F1" s="215" t="s">
        <v>189</v>
      </c>
      <c r="G1" s="215" t="s">
        <v>186</v>
      </c>
      <c r="H1" s="215" t="s">
        <v>187</v>
      </c>
      <c r="I1" s="215" t="s">
        <v>190</v>
      </c>
      <c r="J1" s="215" t="s">
        <v>191</v>
      </c>
      <c r="K1" s="215" t="s">
        <v>192</v>
      </c>
      <c r="L1" s="215" t="s">
        <v>196</v>
      </c>
      <c r="M1" s="215" t="s">
        <v>197</v>
      </c>
      <c r="N1" s="215" t="s">
        <v>198</v>
      </c>
      <c r="O1" s="215" t="s">
        <v>193</v>
      </c>
      <c r="P1" s="226" t="s">
        <v>143</v>
      </c>
      <c r="Q1" s="226" t="s">
        <v>144</v>
      </c>
      <c r="R1" s="224" t="s">
        <v>314</v>
      </c>
      <c r="S1" s="224" t="s">
        <v>452</v>
      </c>
      <c r="T1" s="40" t="s">
        <v>282</v>
      </c>
      <c r="U1" s="227" t="s">
        <v>283</v>
      </c>
      <c r="V1" s="65" t="s">
        <v>295</v>
      </c>
      <c r="W1" s="65" t="s">
        <v>282</v>
      </c>
      <c r="X1" s="215" t="s">
        <v>313</v>
      </c>
      <c r="Y1" s="222" t="s">
        <v>218</v>
      </c>
      <c r="Z1" s="222" t="s">
        <v>219</v>
      </c>
      <c r="AA1" s="228" t="s">
        <v>194</v>
      </c>
      <c r="AB1" s="228" t="s">
        <v>195</v>
      </c>
      <c r="AC1" s="25" t="s">
        <v>185</v>
      </c>
      <c r="AD1" s="215" t="s">
        <v>142</v>
      </c>
      <c r="AG1" s="215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1" t="s">
        <v>373</v>
      </c>
      <c r="AP1" s="221" t="s">
        <v>374</v>
      </c>
      <c r="AQ1" s="221" t="s">
        <v>375</v>
      </c>
      <c r="AR1" s="221" t="s">
        <v>376</v>
      </c>
      <c r="AS1" s="222" t="s">
        <v>525</v>
      </c>
      <c r="AT1" s="222" t="s">
        <v>526</v>
      </c>
    </row>
    <row r="2" spans="1:46">
      <c r="A2" s="25" t="s">
        <v>44</v>
      </c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26"/>
      <c r="Q2" s="226"/>
      <c r="R2" s="224"/>
      <c r="S2" s="224"/>
      <c r="T2" s="40" t="s">
        <v>294</v>
      </c>
      <c r="U2" s="227"/>
      <c r="V2" s="65" t="s">
        <v>284</v>
      </c>
      <c r="W2" s="65" t="s">
        <v>284</v>
      </c>
      <c r="X2" s="215"/>
      <c r="Y2" s="222"/>
      <c r="Z2" s="222"/>
      <c r="AA2" s="228"/>
      <c r="AB2" s="228"/>
      <c r="AC2" s="25">
        <f>Losses!B3</f>
        <v>8.3999999999999995E-3</v>
      </c>
      <c r="AD2" s="215"/>
      <c r="AE2" t="s">
        <v>270</v>
      </c>
      <c r="AG2" s="215"/>
      <c r="AI2" s="222"/>
      <c r="AJ2" s="222"/>
      <c r="AK2" s="222"/>
      <c r="AL2" s="222"/>
      <c r="AM2" s="222"/>
      <c r="AN2" s="222"/>
      <c r="AO2" s="221"/>
      <c r="AP2" s="221"/>
      <c r="AQ2" s="221"/>
      <c r="AR2" s="221"/>
      <c r="AS2" s="222"/>
      <c r="AT2" s="222"/>
    </row>
    <row r="3" spans="1:46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14.406010999999999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6.34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0.17426649239999997</v>
      </c>
      <c r="AD3">
        <f>SUM(B3:AB3,AI3:AT3)-AC3</f>
        <v>20.571744507599998</v>
      </c>
      <c r="AE3">
        <v>0</v>
      </c>
      <c r="AF3" s="24"/>
      <c r="AG3">
        <f>SUM(AD3:AF3)</f>
        <v>20.571744507599998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</row>
    <row r="4" spans="1:46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14.406010999999999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7.2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0.18149049239999998</v>
      </c>
      <c r="AD4">
        <f t="shared" ref="AD4:AD67" si="1">SUM(B4:AB4,AI4:AT4)-AC4</f>
        <v>21.4245205076</v>
      </c>
      <c r="AE4">
        <v>0</v>
      </c>
      <c r="AF4" s="24"/>
      <c r="AG4">
        <f t="shared" ref="AG4:AG67" si="2">SUM(AD4:AF4)</f>
        <v>21.4245205076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</row>
    <row r="5" spans="1:46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14.406010999999999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2.69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0.14360649240000001</v>
      </c>
      <c r="AD5">
        <f t="shared" si="1"/>
        <v>16.952404507600001</v>
      </c>
      <c r="AE5">
        <v>0</v>
      </c>
      <c r="AF5" s="24"/>
      <c r="AG5">
        <f t="shared" si="2"/>
        <v>16.952404507600001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</row>
    <row r="6" spans="1:46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14.406010999999999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1.34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0.13226649239999999</v>
      </c>
      <c r="AD6">
        <f t="shared" si="1"/>
        <v>15.6137445076</v>
      </c>
      <c r="AE6">
        <v>0</v>
      </c>
      <c r="AF6" s="24"/>
      <c r="AG6">
        <f t="shared" si="2"/>
        <v>15.6137445076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</row>
    <row r="7" spans="1:46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14.406010999999999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2.88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0.14520249239999997</v>
      </c>
      <c r="AD7">
        <f t="shared" si="1"/>
        <v>17.140808507599999</v>
      </c>
      <c r="AE7">
        <v>0</v>
      </c>
      <c r="AF7" s="24"/>
      <c r="AG7">
        <f t="shared" si="2"/>
        <v>17.140808507599999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</row>
    <row r="8" spans="1:46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14.406010999999999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1.73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0.13554249239999999</v>
      </c>
      <c r="AD8">
        <f t="shared" si="1"/>
        <v>16.000468507600001</v>
      </c>
      <c r="AE8">
        <v>0</v>
      </c>
      <c r="AF8" s="24"/>
      <c r="AG8">
        <f t="shared" si="2"/>
        <v>16.000468507600001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</row>
    <row r="9" spans="1:46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14.406010999999999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1.25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0.13151049239999998</v>
      </c>
      <c r="AD9">
        <f t="shared" si="1"/>
        <v>15.524500507599999</v>
      </c>
      <c r="AE9">
        <v>0</v>
      </c>
      <c r="AF9" s="24"/>
      <c r="AG9">
        <f t="shared" si="2"/>
        <v>15.524500507599999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</row>
    <row r="10" spans="1:46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14.20119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0.119289996</v>
      </c>
      <c r="AD10">
        <f t="shared" si="1"/>
        <v>14.081900004000001</v>
      </c>
      <c r="AE10">
        <v>0</v>
      </c>
      <c r="AF10" s="24"/>
      <c r="AG10">
        <f t="shared" si="2"/>
        <v>14.081900004000001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</row>
    <row r="11" spans="1:46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14.406010999999999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0.12101049239999999</v>
      </c>
      <c r="AD11">
        <f t="shared" si="1"/>
        <v>14.2850005076</v>
      </c>
      <c r="AE11">
        <v>0</v>
      </c>
      <c r="AF11" s="24"/>
      <c r="AG11">
        <f t="shared" si="2"/>
        <v>14.2850005076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</row>
    <row r="12" spans="1:46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12.647437999999999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0.10623847919999999</v>
      </c>
      <c r="AD12">
        <f t="shared" si="1"/>
        <v>12.541199520799999</v>
      </c>
      <c r="AE12">
        <v>0</v>
      </c>
      <c r="AF12" s="24"/>
      <c r="AG12">
        <f t="shared" si="2"/>
        <v>12.541199520799999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</row>
    <row r="13" spans="1:46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13.808391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0.1159904844</v>
      </c>
      <c r="AD13">
        <f t="shared" si="1"/>
        <v>13.692400515600001</v>
      </c>
      <c r="AE13">
        <v>0</v>
      </c>
      <c r="AF13" s="24"/>
      <c r="AG13">
        <f t="shared" si="2"/>
        <v>13.692400515600001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</row>
    <row r="14" spans="1:46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13.997579999999999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0.11757967199999998</v>
      </c>
      <c r="AD14">
        <f t="shared" si="1"/>
        <v>13.880000327999999</v>
      </c>
      <c r="AE14">
        <v>0</v>
      </c>
      <c r="AF14" s="24"/>
      <c r="AG14">
        <f t="shared" si="2"/>
        <v>13.880000327999999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</row>
    <row r="15" spans="1:46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13.2738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0.11149991999999999</v>
      </c>
      <c r="AD15">
        <f t="shared" si="1"/>
        <v>13.16230008</v>
      </c>
      <c r="AE15">
        <v>0</v>
      </c>
      <c r="AF15" s="24"/>
      <c r="AG15">
        <f t="shared" si="2"/>
        <v>13.16230008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</row>
    <row r="16" spans="1:46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13.945543000000001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0.11714256119999999</v>
      </c>
      <c r="AD16">
        <f t="shared" si="1"/>
        <v>13.828400438800001</v>
      </c>
      <c r="AE16">
        <v>0</v>
      </c>
      <c r="AF16" s="24"/>
      <c r="AG16">
        <f t="shared" si="2"/>
        <v>13.828400438800001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</row>
    <row r="17" spans="1:46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14.406010999999999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0.48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0.12504249239999998</v>
      </c>
      <c r="AD17">
        <f t="shared" si="1"/>
        <v>14.760968507599999</v>
      </c>
      <c r="AE17">
        <v>0</v>
      </c>
      <c r="AF17" s="24"/>
      <c r="AG17">
        <f t="shared" si="2"/>
        <v>14.760968507599999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</row>
    <row r="18" spans="1:46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14.406010999999999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1.82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0.1362984924</v>
      </c>
      <c r="AD18">
        <f t="shared" si="1"/>
        <v>16.089712507599998</v>
      </c>
      <c r="AE18">
        <v>0</v>
      </c>
      <c r="AF18" s="24"/>
      <c r="AG18">
        <f t="shared" si="2"/>
        <v>16.089712507599998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</row>
    <row r="19" spans="1:46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14.406010999999999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3.94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0.15410649239999999</v>
      </c>
      <c r="AD19">
        <f t="shared" si="1"/>
        <v>18.1919045076</v>
      </c>
      <c r="AE19">
        <v>0</v>
      </c>
      <c r="AF19" s="24"/>
      <c r="AG19">
        <f t="shared" si="2"/>
        <v>18.1919045076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</row>
    <row r="20" spans="1:46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14.406010999999999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7.97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0.18795849239999998</v>
      </c>
      <c r="AD20">
        <f t="shared" si="1"/>
        <v>22.188052507599998</v>
      </c>
      <c r="AE20">
        <v>0</v>
      </c>
      <c r="AF20" s="24"/>
      <c r="AG20">
        <f t="shared" si="2"/>
        <v>22.188052507599998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</row>
    <row r="21" spans="1:46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14.406010999999999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9.51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0.20089449239999996</v>
      </c>
      <c r="AD21">
        <f t="shared" si="1"/>
        <v>23.715116507599998</v>
      </c>
      <c r="AE21">
        <v>0</v>
      </c>
      <c r="AF21" s="24"/>
      <c r="AG21">
        <f t="shared" si="2"/>
        <v>23.715116507599998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</row>
    <row r="22" spans="1:46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14.406010999999999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7.01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0.17989449239999997</v>
      </c>
      <c r="AD22">
        <f t="shared" si="1"/>
        <v>21.236116507599998</v>
      </c>
      <c r="AE22">
        <v>0</v>
      </c>
      <c r="AF22" s="24"/>
      <c r="AG22">
        <f t="shared" si="2"/>
        <v>21.236116507599998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</row>
    <row r="23" spans="1:46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14.406010999999999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8.26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0.19039449239999998</v>
      </c>
      <c r="AD23">
        <f t="shared" si="1"/>
        <v>22.475616507599998</v>
      </c>
      <c r="AE23">
        <v>0</v>
      </c>
      <c r="AF23" s="24"/>
      <c r="AG23">
        <f t="shared" si="2"/>
        <v>22.475616507599998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</row>
    <row r="24" spans="1:46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14.406010999999999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5.38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0.20131449239999999</v>
      </c>
      <c r="AD24">
        <f t="shared" si="1"/>
        <v>23.7646965076</v>
      </c>
      <c r="AE24">
        <v>0</v>
      </c>
      <c r="AF24" s="24"/>
      <c r="AG24">
        <f t="shared" si="2"/>
        <v>23.7646965076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4.08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</row>
    <row r="25" spans="1:46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14.406010999999999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5.28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0.20072649240000001</v>
      </c>
      <c r="AD25">
        <f t="shared" si="1"/>
        <v>23.6952845076</v>
      </c>
      <c r="AE25">
        <v>0</v>
      </c>
      <c r="AF25" s="24"/>
      <c r="AG25">
        <f t="shared" si="2"/>
        <v>23.6952845076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4.21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</row>
    <row r="26" spans="1:46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14.406010999999999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5.38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0.20123049239999999</v>
      </c>
      <c r="AD26">
        <f t="shared" si="1"/>
        <v>23.7547805076</v>
      </c>
      <c r="AE26">
        <v>0</v>
      </c>
      <c r="AF26" s="24"/>
      <c r="AG26">
        <f t="shared" si="2"/>
        <v>23.7547805076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4.07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</row>
    <row r="27" spans="1:46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14.406010999999999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3.65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0.18703449239999997</v>
      </c>
      <c r="AD27">
        <f t="shared" si="1"/>
        <v>22.0789765076</v>
      </c>
      <c r="AE27">
        <v>0</v>
      </c>
      <c r="AF27" s="24"/>
      <c r="AG27">
        <f t="shared" si="2"/>
        <v>22.0789765076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4.21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</row>
    <row r="28" spans="1:46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14.406010999999999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0.20064249239999998</v>
      </c>
      <c r="AD28">
        <f t="shared" si="1"/>
        <v>23.6853685076</v>
      </c>
      <c r="AE28">
        <v>0</v>
      </c>
      <c r="AF28" s="24"/>
      <c r="AG28">
        <f t="shared" si="2"/>
        <v>23.6853685076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4.68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</row>
    <row r="29" spans="1:46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14.406010999999999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6.24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0.20089449239999999</v>
      </c>
      <c r="AD29">
        <f t="shared" si="1"/>
        <v>23.715116507600001</v>
      </c>
      <c r="AE29">
        <v>0</v>
      </c>
      <c r="AF29" s="24"/>
      <c r="AG29">
        <f t="shared" si="2"/>
        <v>23.715116507600001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3.27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</row>
    <row r="30" spans="1:46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14.406010999999999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7.49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0.20106249240000001</v>
      </c>
      <c r="AD30">
        <f t="shared" si="1"/>
        <v>23.734948507600006</v>
      </c>
      <c r="AE30">
        <v>0</v>
      </c>
      <c r="AF30" s="24"/>
      <c r="AG30">
        <f t="shared" si="2"/>
        <v>23.734948507600006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1.94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</row>
    <row r="31" spans="1:46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14.406010999999999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7.2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0.18149049239999998</v>
      </c>
      <c r="AD31">
        <f t="shared" si="1"/>
        <v>21.4245205076</v>
      </c>
      <c r="AE31">
        <v>0</v>
      </c>
      <c r="AF31" s="24"/>
      <c r="AG31">
        <f t="shared" si="2"/>
        <v>21.4245205076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</row>
    <row r="32" spans="1:46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14.406010999999999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9.51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0.20089449239999996</v>
      </c>
      <c r="AD32">
        <f t="shared" si="1"/>
        <v>23.715116507599998</v>
      </c>
      <c r="AE32">
        <v>0</v>
      </c>
      <c r="AF32" s="24"/>
      <c r="AG32">
        <f t="shared" si="2"/>
        <v>23.715116507599998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</row>
    <row r="33" spans="1:46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14.406010999999999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6.24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0.17342649239999999</v>
      </c>
      <c r="AD33">
        <f t="shared" si="1"/>
        <v>20.472584507600001</v>
      </c>
      <c r="AE33">
        <v>0</v>
      </c>
      <c r="AF33" s="24"/>
      <c r="AG33">
        <f t="shared" si="2"/>
        <v>20.472584507600001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</row>
    <row r="34" spans="1:46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14.406010999999999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5.18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0.16964649239999996</v>
      </c>
      <c r="AD34">
        <f t="shared" si="1"/>
        <v>20.0263645076</v>
      </c>
      <c r="AE34">
        <v>0</v>
      </c>
      <c r="AF34" s="24"/>
      <c r="AG34">
        <f t="shared" si="2"/>
        <v>20.0263645076</v>
      </c>
      <c r="AI34" s="34">
        <f>PXIL!M34</f>
        <v>0</v>
      </c>
      <c r="AJ34" s="34">
        <f>PXIL!S34</f>
        <v>0</v>
      </c>
      <c r="AK34" s="34">
        <f>RTM_IEX!M34</f>
        <v>0.61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</row>
    <row r="35" spans="1:46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14.406010999999999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6.24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0.17804649240000001</v>
      </c>
      <c r="AD35">
        <f t="shared" si="1"/>
        <v>21.017964507600002</v>
      </c>
      <c r="AE35">
        <v>0</v>
      </c>
      <c r="AF35" s="24"/>
      <c r="AG35">
        <f t="shared" si="2"/>
        <v>21.017964507600002</v>
      </c>
      <c r="AI35" s="34">
        <f>PXIL!M35</f>
        <v>0</v>
      </c>
      <c r="AJ35" s="34">
        <f>PXIL!S35</f>
        <v>0</v>
      </c>
      <c r="AK35" s="34">
        <f>RTM_IEX!M35</f>
        <v>0.55000000000000004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</row>
    <row r="36" spans="1:46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14.406010999999999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7.87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0.1929984924</v>
      </c>
      <c r="AD36">
        <f t="shared" si="1"/>
        <v>22.783012507599999</v>
      </c>
      <c r="AE36">
        <v>0</v>
      </c>
      <c r="AF36" s="24"/>
      <c r="AG36">
        <f t="shared" si="2"/>
        <v>22.783012507599999</v>
      </c>
      <c r="AI36" s="34">
        <f>PXIL!M36</f>
        <v>0</v>
      </c>
      <c r="AJ36" s="34">
        <f>PXIL!S36</f>
        <v>0</v>
      </c>
      <c r="AK36" s="34">
        <f>RTM_IEX!M36</f>
        <v>0.7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</row>
    <row r="37" spans="1:46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14.406010999999999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7.89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0.19476249239999999</v>
      </c>
      <c r="AD37">
        <f t="shared" si="1"/>
        <v>22.991248507600002</v>
      </c>
      <c r="AE37">
        <v>0</v>
      </c>
      <c r="AF37" s="24"/>
      <c r="AG37">
        <f t="shared" si="2"/>
        <v>22.991248507600002</v>
      </c>
      <c r="AI37" s="34">
        <f>PXIL!M37</f>
        <v>0</v>
      </c>
      <c r="AJ37" s="34">
        <f>PXIL!S37</f>
        <v>0</v>
      </c>
      <c r="AK37" s="34">
        <f>RTM_IEX!M37</f>
        <v>0.89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</row>
    <row r="38" spans="1:46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14.406010999999999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7.72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0.19215849239999996</v>
      </c>
      <c r="AD38">
        <f t="shared" si="1"/>
        <v>22.683852507599997</v>
      </c>
      <c r="AE38">
        <v>0</v>
      </c>
      <c r="AF38" s="24"/>
      <c r="AG38">
        <f t="shared" si="2"/>
        <v>22.683852507599997</v>
      </c>
      <c r="AI38" s="34">
        <f>PXIL!M38</f>
        <v>0</v>
      </c>
      <c r="AJ38" s="34">
        <f>PXIL!S38</f>
        <v>0</v>
      </c>
      <c r="AK38" s="34">
        <f>RTM_IEX!M38</f>
        <v>0.75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</row>
    <row r="39" spans="1:46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14.406010999999999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8.7200000000000006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0.19845849239999999</v>
      </c>
      <c r="AD39">
        <f t="shared" si="1"/>
        <v>23.427552507599998</v>
      </c>
      <c r="AE39">
        <v>0</v>
      </c>
      <c r="AF39" s="24"/>
      <c r="AG39">
        <f t="shared" si="2"/>
        <v>23.427552507599998</v>
      </c>
      <c r="AI39" s="34">
        <f>PXIL!M39</f>
        <v>0</v>
      </c>
      <c r="AJ39" s="34">
        <f>PXIL!S39</f>
        <v>0</v>
      </c>
      <c r="AK39" s="34">
        <f>RTM_IEX!M39</f>
        <v>0.5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</row>
    <row r="40" spans="1:46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14.406010999999999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0.1676304924</v>
      </c>
      <c r="AD40">
        <f t="shared" si="1"/>
        <v>19.788380507599999</v>
      </c>
      <c r="AE40">
        <v>0</v>
      </c>
      <c r="AF40" s="24"/>
      <c r="AG40">
        <f t="shared" si="2"/>
        <v>19.788380507599999</v>
      </c>
      <c r="AI40" s="34">
        <f>PXIL!M40</f>
        <v>0</v>
      </c>
      <c r="AJ40" s="34">
        <f>PXIL!S40</f>
        <v>0</v>
      </c>
      <c r="AK40" s="34">
        <f>RTM_IEX!M40</f>
        <v>5.55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</row>
    <row r="41" spans="1:46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14.406010999999999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8.74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0.19442649240000001</v>
      </c>
      <c r="AD41">
        <f t="shared" si="1"/>
        <v>22.9515845076</v>
      </c>
      <c r="AE41">
        <v>0</v>
      </c>
      <c r="AF41" s="24"/>
      <c r="AG41">
        <f t="shared" si="2"/>
        <v>22.9515845076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</row>
    <row r="42" spans="1:46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14.406010999999999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8.16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0.1895544924</v>
      </c>
      <c r="AD42">
        <f t="shared" si="1"/>
        <v>22.3764565076</v>
      </c>
      <c r="AE42">
        <v>0</v>
      </c>
      <c r="AF42" s="24"/>
      <c r="AG42">
        <f t="shared" si="2"/>
        <v>22.3764565076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</row>
    <row r="43" spans="1:46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14.406010999999999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7.68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0.18552249239999999</v>
      </c>
      <c r="AD43">
        <f t="shared" si="1"/>
        <v>21.900488507599999</v>
      </c>
      <c r="AE43">
        <v>0</v>
      </c>
      <c r="AF43" s="24"/>
      <c r="AG43">
        <f t="shared" si="2"/>
        <v>21.900488507599999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</row>
    <row r="44" spans="1:46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14.406010999999999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9.51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0.20089449239999996</v>
      </c>
      <c r="AD44">
        <f t="shared" si="1"/>
        <v>23.715116507599998</v>
      </c>
      <c r="AE44">
        <v>0</v>
      </c>
      <c r="AF44" s="24"/>
      <c r="AG44">
        <f t="shared" si="2"/>
        <v>23.715116507599998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</row>
    <row r="45" spans="1:46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14.406010999999999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5.86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0.17023449239999999</v>
      </c>
      <c r="AD45">
        <f t="shared" si="1"/>
        <v>20.0957765076</v>
      </c>
      <c r="AE45">
        <v>0</v>
      </c>
      <c r="AF45" s="24"/>
      <c r="AG45">
        <f t="shared" si="2"/>
        <v>20.0957765076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</row>
    <row r="46" spans="1:46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14.406010999999999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7.01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0.17989449239999997</v>
      </c>
      <c r="AD46">
        <f t="shared" si="1"/>
        <v>21.236116507599998</v>
      </c>
      <c r="AE46">
        <v>0</v>
      </c>
      <c r="AF46" s="24"/>
      <c r="AG46">
        <f t="shared" si="2"/>
        <v>21.236116507599998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</row>
    <row r="47" spans="1:46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14.406010999999999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3.94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0.15410649239999999</v>
      </c>
      <c r="AD47">
        <f t="shared" si="1"/>
        <v>18.1919045076</v>
      </c>
      <c r="AE47">
        <v>0</v>
      </c>
      <c r="AF47" s="24"/>
      <c r="AG47">
        <f t="shared" si="2"/>
        <v>18.1919045076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</row>
    <row r="48" spans="1:46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14.406010999999999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5.38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0.16620249239999998</v>
      </c>
      <c r="AD48">
        <f t="shared" si="1"/>
        <v>19.619808507599998</v>
      </c>
      <c r="AE48">
        <v>0</v>
      </c>
      <c r="AF48" s="24"/>
      <c r="AG48">
        <f t="shared" si="2"/>
        <v>19.619808507599998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</row>
    <row r="49" spans="1:46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14.406010999999999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4.2300000000000004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0.15654249239999998</v>
      </c>
      <c r="AD49">
        <f t="shared" si="1"/>
        <v>18.4794685076</v>
      </c>
      <c r="AE49">
        <v>0</v>
      </c>
      <c r="AF49" s="24"/>
      <c r="AG49">
        <f t="shared" si="2"/>
        <v>18.4794685076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</row>
    <row r="50" spans="1:46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14.406010999999999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8.4499999999999993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0.19199049239999999</v>
      </c>
      <c r="AD50">
        <f t="shared" si="1"/>
        <v>22.6640205076</v>
      </c>
      <c r="AE50">
        <v>0</v>
      </c>
      <c r="AF50" s="24"/>
      <c r="AG50">
        <f t="shared" si="2"/>
        <v>22.6640205076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</row>
    <row r="51" spans="1:46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14.406010999999999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9.51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0.20089449239999996</v>
      </c>
      <c r="AD51">
        <f t="shared" si="1"/>
        <v>23.715116507599998</v>
      </c>
      <c r="AE51">
        <v>0</v>
      </c>
      <c r="AF51" s="24"/>
      <c r="AG51">
        <f t="shared" si="2"/>
        <v>23.715116507599998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</row>
    <row r="52" spans="1:46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14.406010999999999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8.36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0.19123449239999998</v>
      </c>
      <c r="AD52">
        <f t="shared" si="1"/>
        <v>22.574776507599999</v>
      </c>
      <c r="AE52">
        <v>0</v>
      </c>
      <c r="AF52" s="24"/>
      <c r="AG52">
        <f t="shared" si="2"/>
        <v>22.574776507599999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0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</row>
    <row r="53" spans="1:46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14.406010999999999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9.51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0.20089449239999996</v>
      </c>
      <c r="AD53">
        <f t="shared" si="1"/>
        <v>23.715116507599998</v>
      </c>
      <c r="AE53">
        <v>0</v>
      </c>
      <c r="AF53" s="24"/>
      <c r="AG53">
        <f t="shared" si="2"/>
        <v>23.715116507599998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</row>
    <row r="54" spans="1:46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14.406010999999999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9.51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0.20089449239999996</v>
      </c>
      <c r="AD54">
        <f t="shared" si="1"/>
        <v>23.715116507599998</v>
      </c>
      <c r="AE54">
        <v>0</v>
      </c>
      <c r="AF54" s="24"/>
      <c r="AG54">
        <f t="shared" si="2"/>
        <v>23.715116507599998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0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</row>
    <row r="55" spans="1:46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14.406010999999999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9.51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0.20089449239999996</v>
      </c>
      <c r="AD55">
        <f t="shared" si="1"/>
        <v>23.715116507599998</v>
      </c>
      <c r="AE55">
        <v>0</v>
      </c>
      <c r="AF55" s="24"/>
      <c r="AG55">
        <f t="shared" si="2"/>
        <v>23.715116507599998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0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</row>
    <row r="56" spans="1:46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14.406010999999999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9.51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0.20089449239999996</v>
      </c>
      <c r="AD56">
        <f t="shared" si="1"/>
        <v>23.715116507599998</v>
      </c>
      <c r="AE56">
        <v>0</v>
      </c>
      <c r="AF56" s="24"/>
      <c r="AG56">
        <f t="shared" si="2"/>
        <v>23.715116507599998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</row>
    <row r="57" spans="1:46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14.406010999999999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9.51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0.20089449239999996</v>
      </c>
      <c r="AD57">
        <f t="shared" si="1"/>
        <v>23.715116507599998</v>
      </c>
      <c r="AE57">
        <v>0</v>
      </c>
      <c r="AF57" s="24"/>
      <c r="AG57">
        <f t="shared" si="2"/>
        <v>23.715116507599998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0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</row>
    <row r="58" spans="1:46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14.406010999999999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9.51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0.20089449239999996</v>
      </c>
      <c r="AD58">
        <f t="shared" si="1"/>
        <v>23.715116507599998</v>
      </c>
      <c r="AE58">
        <v>0</v>
      </c>
      <c r="AF58" s="24"/>
      <c r="AG58">
        <f t="shared" si="2"/>
        <v>23.715116507599998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0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</row>
    <row r="59" spans="1:46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14.406010999999999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7.49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0.1839264924</v>
      </c>
      <c r="AD59">
        <f t="shared" si="1"/>
        <v>21.7120845076</v>
      </c>
      <c r="AE59">
        <v>0</v>
      </c>
      <c r="AF59" s="24"/>
      <c r="AG59">
        <f t="shared" si="2"/>
        <v>21.7120845076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</row>
    <row r="60" spans="1:46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14.406010999999999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9.51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0.20089449239999996</v>
      </c>
      <c r="AD60">
        <f t="shared" si="1"/>
        <v>23.715116507599998</v>
      </c>
      <c r="AE60">
        <v>0</v>
      </c>
      <c r="AF60" s="24"/>
      <c r="AG60">
        <f t="shared" si="2"/>
        <v>23.715116507599998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</row>
    <row r="61" spans="1:46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14.406010999999999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9.51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0.20089449239999996</v>
      </c>
      <c r="AD61">
        <f t="shared" si="1"/>
        <v>23.715116507599998</v>
      </c>
      <c r="AE61">
        <v>0</v>
      </c>
      <c r="AF61" s="24"/>
      <c r="AG61">
        <f t="shared" si="2"/>
        <v>23.715116507599998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</row>
    <row r="62" spans="1:46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14.406010999999999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9.51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0.20089449239999996</v>
      </c>
      <c r="AD62">
        <f t="shared" si="1"/>
        <v>23.715116507599998</v>
      </c>
      <c r="AE62">
        <v>0</v>
      </c>
      <c r="AF62" s="24"/>
      <c r="AG62">
        <f t="shared" si="2"/>
        <v>23.715116507599998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</row>
    <row r="63" spans="1:46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14.406010999999999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9.51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0.20089449239999996</v>
      </c>
      <c r="AD63">
        <f t="shared" si="1"/>
        <v>23.715116507599998</v>
      </c>
      <c r="AE63">
        <v>0</v>
      </c>
      <c r="AF63" s="24"/>
      <c r="AG63">
        <f t="shared" si="2"/>
        <v>23.715116507599998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</row>
    <row r="64" spans="1:46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14.406010999999999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9.51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0.20089449239999996</v>
      </c>
      <c r="AD64">
        <f t="shared" si="1"/>
        <v>23.715116507599998</v>
      </c>
      <c r="AE64">
        <v>0</v>
      </c>
      <c r="AF64" s="24"/>
      <c r="AG64">
        <f t="shared" si="2"/>
        <v>23.715116507599998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</row>
    <row r="65" spans="1:46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14.406010999999999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9.51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0.20089449239999996</v>
      </c>
      <c r="AD65">
        <f t="shared" si="1"/>
        <v>23.715116507599998</v>
      </c>
      <c r="AE65">
        <v>0</v>
      </c>
      <c r="AF65" s="24"/>
      <c r="AG65">
        <f t="shared" si="2"/>
        <v>23.715116507599998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</row>
    <row r="66" spans="1:46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14.406010999999999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0.20089449239999999</v>
      </c>
      <c r="AD66">
        <f t="shared" si="1"/>
        <v>23.715116507599998</v>
      </c>
      <c r="AE66">
        <v>0</v>
      </c>
      <c r="AF66" s="24"/>
      <c r="AG66">
        <f t="shared" si="2"/>
        <v>23.715116507599998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9.51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</row>
    <row r="67" spans="1:46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14.406010999999999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0.20089449239999999</v>
      </c>
      <c r="AD67">
        <f t="shared" si="1"/>
        <v>23.715116507599998</v>
      </c>
      <c r="AE67">
        <v>0</v>
      </c>
      <c r="AF67" s="24"/>
      <c r="AG67">
        <f t="shared" si="2"/>
        <v>23.715116507599998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9.51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</row>
    <row r="68" spans="1:46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14.406010999999999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0.20089449239999999</v>
      </c>
      <c r="AD68">
        <f t="shared" ref="AD68:AD98" si="4">SUM(B68:AB68,AI68:AT68)-AC68</f>
        <v>23.715116507599998</v>
      </c>
      <c r="AE68">
        <v>0</v>
      </c>
      <c r="AF68" s="24"/>
      <c r="AG68">
        <f t="shared" ref="AG68:AG98" si="5">SUM(AD68:AF68)</f>
        <v>23.715116507599998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9.51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</row>
    <row r="69" spans="1:46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14.406010999999999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2.59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0.20081049239999998</v>
      </c>
      <c r="AD69">
        <f t="shared" si="4"/>
        <v>23.705200507600001</v>
      </c>
      <c r="AE69">
        <v>0</v>
      </c>
      <c r="AF69" s="24"/>
      <c r="AG69">
        <f t="shared" si="5"/>
        <v>23.705200507600001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6.91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</row>
    <row r="70" spans="1:46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14.406010999999999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1.78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0.1988784924</v>
      </c>
      <c r="AD70">
        <f t="shared" si="4"/>
        <v>23.477132507600004</v>
      </c>
      <c r="AE70">
        <v>0</v>
      </c>
      <c r="AF70" s="24"/>
      <c r="AG70">
        <f t="shared" si="5"/>
        <v>23.477132507600004</v>
      </c>
      <c r="AI70" s="34">
        <f>PXIL!M70</f>
        <v>0</v>
      </c>
      <c r="AJ70" s="34">
        <f>PXIL!S70</f>
        <v>0</v>
      </c>
      <c r="AK70" s="34">
        <f>RTM_IEX!M70</f>
        <v>0.05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7.44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</row>
    <row r="71" spans="1:46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14.406010999999999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3.61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0.17174649239999998</v>
      </c>
      <c r="AD71">
        <f t="shared" si="4"/>
        <v>20.274264507599998</v>
      </c>
      <c r="AE71">
        <v>0</v>
      </c>
      <c r="AF71" s="24"/>
      <c r="AG71">
        <f t="shared" si="5"/>
        <v>20.274264507599998</v>
      </c>
      <c r="AI71" s="34">
        <f>PXIL!M71</f>
        <v>0</v>
      </c>
      <c r="AJ71" s="34">
        <f>PXIL!S71</f>
        <v>0</v>
      </c>
      <c r="AK71" s="34">
        <f>RTM_IEX!M71</f>
        <v>0.36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2.0699999999999998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</row>
    <row r="72" spans="1:46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14.406010999999999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2.61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0.15578649239999998</v>
      </c>
      <c r="AD72">
        <f t="shared" si="4"/>
        <v>18.390224507599999</v>
      </c>
      <c r="AE72">
        <v>0</v>
      </c>
      <c r="AF72" s="24"/>
      <c r="AG72">
        <f t="shared" si="5"/>
        <v>18.390224507599999</v>
      </c>
      <c r="AI72" s="34">
        <f>PXIL!M72</f>
        <v>0</v>
      </c>
      <c r="AJ72" s="34">
        <f>PXIL!S72</f>
        <v>0</v>
      </c>
      <c r="AK72" s="34">
        <f>RTM_IEX!M72</f>
        <v>0.37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1.1599999999999999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</row>
    <row r="73" spans="1:46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14.406010999999999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1.1599999999999999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0.14075049239999998</v>
      </c>
      <c r="AD73">
        <f t="shared" si="4"/>
        <v>16.615260507599999</v>
      </c>
      <c r="AE73">
        <v>0</v>
      </c>
      <c r="AF73" s="24"/>
      <c r="AG73">
        <f t="shared" si="5"/>
        <v>16.615260507599999</v>
      </c>
      <c r="AI73" s="34">
        <f>PXIL!M73</f>
        <v>0</v>
      </c>
      <c r="AJ73" s="34">
        <f>PXIL!S73</f>
        <v>0</v>
      </c>
      <c r="AK73" s="34">
        <f>RTM_IEX!M73</f>
        <v>0.36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0.83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</row>
    <row r="74" spans="1:46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14.406010999999999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0.91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0.14066649239999998</v>
      </c>
      <c r="AD74">
        <f t="shared" si="4"/>
        <v>16.605344507599998</v>
      </c>
      <c r="AE74">
        <v>0</v>
      </c>
      <c r="AF74" s="24"/>
      <c r="AG74">
        <f t="shared" si="5"/>
        <v>16.605344507599998</v>
      </c>
      <c r="AI74" s="34">
        <f>PXIL!M74</f>
        <v>0</v>
      </c>
      <c r="AJ74" s="34">
        <f>PXIL!S74</f>
        <v>0</v>
      </c>
      <c r="AK74" s="34">
        <f>RTM_IEX!M74</f>
        <v>0.55000000000000004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0.88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</row>
    <row r="75" spans="1:46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14.406010999999999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2.29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0.16099449239999997</v>
      </c>
      <c r="AD75">
        <f t="shared" si="4"/>
        <v>19.005016507599997</v>
      </c>
      <c r="AE75">
        <v>0</v>
      </c>
      <c r="AF75" s="24"/>
      <c r="AG75">
        <f t="shared" si="5"/>
        <v>19.005016507599997</v>
      </c>
      <c r="AI75" s="34">
        <f>PXIL!M75</f>
        <v>0</v>
      </c>
      <c r="AJ75" s="34">
        <f>PXIL!S75</f>
        <v>0</v>
      </c>
      <c r="AK75" s="34">
        <f>RTM_IEX!M75</f>
        <v>1.0900000000000001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1.38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</row>
    <row r="76" spans="1:46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14.406010999999999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1.21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0.14772249239999999</v>
      </c>
      <c r="AD76">
        <f t="shared" si="4"/>
        <v>17.438288507600003</v>
      </c>
      <c r="AE76">
        <v>0</v>
      </c>
      <c r="AF76" s="24"/>
      <c r="AG76">
        <f t="shared" si="5"/>
        <v>17.438288507600003</v>
      </c>
      <c r="AI76" s="34">
        <f>PXIL!M76</f>
        <v>0</v>
      </c>
      <c r="AJ76" s="34">
        <f>PXIL!S76</f>
        <v>0</v>
      </c>
      <c r="AK76" s="34">
        <f>RTM_IEX!M76</f>
        <v>0.92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1.05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</row>
    <row r="77" spans="1:46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14.406010999999999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2.23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0.17183049240000001</v>
      </c>
      <c r="AD77">
        <f t="shared" si="4"/>
        <v>20.284180507599995</v>
      </c>
      <c r="AE77">
        <v>0</v>
      </c>
      <c r="AF77" s="24"/>
      <c r="AG77">
        <f t="shared" si="5"/>
        <v>20.284180507599995</v>
      </c>
      <c r="AI77" s="34">
        <f>PXIL!M77</f>
        <v>0</v>
      </c>
      <c r="AJ77" s="34">
        <f>PXIL!S77</f>
        <v>0</v>
      </c>
      <c r="AK77" s="34">
        <f>RTM_IEX!M77</f>
        <v>2.15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1.67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</row>
    <row r="78" spans="1:46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14.406010999999999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3.06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0.17922249239999999</v>
      </c>
      <c r="AD78">
        <f t="shared" si="4"/>
        <v>21.156788507599998</v>
      </c>
      <c r="AE78">
        <v>0</v>
      </c>
      <c r="AF78" s="24"/>
      <c r="AG78">
        <f t="shared" si="5"/>
        <v>21.156788507599998</v>
      </c>
      <c r="AI78" s="34">
        <f>PXIL!M78</f>
        <v>0</v>
      </c>
      <c r="AJ78" s="34">
        <f>PXIL!S78</f>
        <v>0</v>
      </c>
      <c r="AK78" s="34">
        <f>RTM_IEX!M78</f>
        <v>2.27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1.6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</row>
    <row r="79" spans="1:46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14.406010999999999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0.18048249239999997</v>
      </c>
      <c r="AD79">
        <f t="shared" si="4"/>
        <v>21.305528507599998</v>
      </c>
      <c r="AE79">
        <v>0</v>
      </c>
      <c r="AF79" s="24"/>
      <c r="AG79">
        <f t="shared" si="5"/>
        <v>21.305528507599998</v>
      </c>
      <c r="AI79" s="34">
        <f>PXIL!M79</f>
        <v>0</v>
      </c>
      <c r="AJ79" s="34">
        <f>PXIL!S79</f>
        <v>0</v>
      </c>
      <c r="AK79" s="34">
        <f>RTM_IEX!M79</f>
        <v>7.08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</row>
    <row r="80" spans="1:46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14.406010999999999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0.18921849239999999</v>
      </c>
      <c r="AD80">
        <f t="shared" si="4"/>
        <v>22.336792507599998</v>
      </c>
      <c r="AE80">
        <v>0</v>
      </c>
      <c r="AF80" s="24"/>
      <c r="AG80">
        <f t="shared" si="5"/>
        <v>22.336792507599998</v>
      </c>
      <c r="AI80" s="34">
        <f>PXIL!M80</f>
        <v>0</v>
      </c>
      <c r="AJ80" s="34">
        <f>PXIL!S80</f>
        <v>0</v>
      </c>
      <c r="AK80" s="34">
        <f>RTM_IEX!M80</f>
        <v>8.1199999999999992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</row>
    <row r="81" spans="1:46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14.406010999999999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4.59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0.20072649239999998</v>
      </c>
      <c r="AD81">
        <f t="shared" si="4"/>
        <v>23.6952845076</v>
      </c>
      <c r="AE81">
        <v>0</v>
      </c>
      <c r="AF81" s="24"/>
      <c r="AG81">
        <f t="shared" si="5"/>
        <v>23.6952845076</v>
      </c>
      <c r="AI81" s="34">
        <f>PXIL!M81</f>
        <v>0</v>
      </c>
      <c r="AJ81" s="34">
        <f>PXIL!S81</f>
        <v>0</v>
      </c>
      <c r="AK81" s="34">
        <f>RTM_IEX!M81</f>
        <v>4.9000000000000004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</row>
    <row r="82" spans="1:46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14.406010999999999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9.51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0.20089449239999996</v>
      </c>
      <c r="AD82">
        <f t="shared" si="4"/>
        <v>23.715116507599998</v>
      </c>
      <c r="AE82">
        <v>0</v>
      </c>
      <c r="AF82" s="24"/>
      <c r="AG82">
        <f t="shared" si="5"/>
        <v>23.715116507599998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</row>
    <row r="83" spans="1:46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14.406010999999999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9.51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0.20089449239999996</v>
      </c>
      <c r="AD83">
        <f t="shared" si="4"/>
        <v>23.715116507599998</v>
      </c>
      <c r="AE83">
        <v>0</v>
      </c>
      <c r="AF83" s="24"/>
      <c r="AG83">
        <f t="shared" si="5"/>
        <v>23.715116507599998</v>
      </c>
      <c r="AI83" s="34">
        <f>PXIL!M83</f>
        <v>0</v>
      </c>
      <c r="AJ83" s="34">
        <f>PXIL!S83</f>
        <v>0</v>
      </c>
      <c r="AK83" s="34">
        <f>RTM_IEX!M83</f>
        <v>0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</row>
    <row r="84" spans="1:46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14.406010999999999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9.51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0.20089449239999996</v>
      </c>
      <c r="AD84">
        <f t="shared" si="4"/>
        <v>23.715116507599998</v>
      </c>
      <c r="AE84">
        <v>0</v>
      </c>
      <c r="AF84" s="24"/>
      <c r="AG84">
        <f t="shared" si="5"/>
        <v>23.715116507599998</v>
      </c>
      <c r="AI84" s="34">
        <f>PXIL!M84</f>
        <v>0</v>
      </c>
      <c r="AJ84" s="34">
        <f>PXIL!S84</f>
        <v>0</v>
      </c>
      <c r="AK84" s="34">
        <f>RTM_IEX!M84</f>
        <v>0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0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</row>
    <row r="85" spans="1:46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14.406010999999999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9.51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0.20089449239999996</v>
      </c>
      <c r="AD85">
        <f t="shared" si="4"/>
        <v>23.715116507599998</v>
      </c>
      <c r="AE85">
        <v>0</v>
      </c>
      <c r="AF85" s="24"/>
      <c r="AG85">
        <f t="shared" si="5"/>
        <v>23.715116507599998</v>
      </c>
      <c r="AI85" s="34">
        <f>PXIL!M85</f>
        <v>0</v>
      </c>
      <c r="AJ85" s="34">
        <f>PXIL!S85</f>
        <v>0</v>
      </c>
      <c r="AK85" s="34">
        <f>RTM_IEX!M85</f>
        <v>0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0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</row>
    <row r="86" spans="1:46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14.406010999999999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9.51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0.20089449239999996</v>
      </c>
      <c r="AD86">
        <f t="shared" si="4"/>
        <v>23.715116507599998</v>
      </c>
      <c r="AE86">
        <v>0</v>
      </c>
      <c r="AF86" s="24"/>
      <c r="AG86">
        <f t="shared" si="5"/>
        <v>23.715116507599998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0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</row>
    <row r="87" spans="1:46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14.406010999999999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9.51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0.20089449239999996</v>
      </c>
      <c r="AD87">
        <f t="shared" si="4"/>
        <v>23.715116507599998</v>
      </c>
      <c r="AE87">
        <v>0</v>
      </c>
      <c r="AF87" s="24"/>
      <c r="AG87">
        <f t="shared" si="5"/>
        <v>23.715116507599998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</row>
    <row r="88" spans="1:46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14.406010999999999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9.51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0.20089449239999996</v>
      </c>
      <c r="AD88">
        <f t="shared" si="4"/>
        <v>23.715116507599998</v>
      </c>
      <c r="AE88">
        <v>0</v>
      </c>
      <c r="AF88" s="24"/>
      <c r="AG88">
        <f t="shared" si="5"/>
        <v>23.715116507599998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</row>
    <row r="89" spans="1:46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14.406010999999999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9.51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0.20089449239999996</v>
      </c>
      <c r="AD89">
        <f t="shared" si="4"/>
        <v>23.715116507599998</v>
      </c>
      <c r="AE89">
        <v>0</v>
      </c>
      <c r="AF89" s="24"/>
      <c r="AG89">
        <f t="shared" si="5"/>
        <v>23.715116507599998</v>
      </c>
      <c r="AI89" s="34">
        <f>PXIL!M89</f>
        <v>0</v>
      </c>
      <c r="AJ89" s="34">
        <f>PXIL!S89</f>
        <v>0</v>
      </c>
      <c r="AK89" s="34">
        <f>RTM_IEX!M89</f>
        <v>0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</row>
    <row r="90" spans="1:46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14.406010999999999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9.51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0.20089449239999996</v>
      </c>
      <c r="AD90">
        <f t="shared" si="4"/>
        <v>23.715116507599998</v>
      </c>
      <c r="AE90">
        <v>0</v>
      </c>
      <c r="AF90" s="24"/>
      <c r="AG90">
        <f t="shared" si="5"/>
        <v>23.715116507599998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</row>
    <row r="91" spans="1:46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14.406010999999999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8.16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0.1895544924</v>
      </c>
      <c r="AD91">
        <f t="shared" si="4"/>
        <v>22.3764565076</v>
      </c>
      <c r="AE91">
        <v>0</v>
      </c>
      <c r="AF91" s="24"/>
      <c r="AG91">
        <f t="shared" si="5"/>
        <v>22.3764565076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</row>
    <row r="92" spans="1:46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14.406010999999999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9.51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0.20089449239999996</v>
      </c>
      <c r="AD92">
        <f t="shared" si="4"/>
        <v>23.715116507599998</v>
      </c>
      <c r="AE92">
        <v>0</v>
      </c>
      <c r="AF92" s="24"/>
      <c r="AG92">
        <f t="shared" si="5"/>
        <v>23.715116507599998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</row>
    <row r="93" spans="1:46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14.406010999999999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9.51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0.20089449239999996</v>
      </c>
      <c r="AD93">
        <f t="shared" si="4"/>
        <v>23.715116507599998</v>
      </c>
      <c r="AE93">
        <v>0</v>
      </c>
      <c r="AF93" s="24"/>
      <c r="AG93">
        <f t="shared" si="5"/>
        <v>23.715116507599998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</row>
    <row r="94" spans="1:46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14.406010999999999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8.84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0.19526649239999999</v>
      </c>
      <c r="AD94">
        <f t="shared" si="4"/>
        <v>23.050744507600001</v>
      </c>
      <c r="AE94">
        <v>0</v>
      </c>
      <c r="AF94" s="24"/>
      <c r="AG94">
        <f t="shared" si="5"/>
        <v>23.050744507600001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</row>
    <row r="95" spans="1:46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14.406010999999999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9.51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0.20089449239999996</v>
      </c>
      <c r="AD95">
        <f t="shared" si="4"/>
        <v>23.715116507599998</v>
      </c>
      <c r="AE95">
        <v>0</v>
      </c>
      <c r="AF95" s="24"/>
      <c r="AG95">
        <f t="shared" si="5"/>
        <v>23.715116507599998</v>
      </c>
      <c r="AI95" s="34">
        <f>PXIL!M95</f>
        <v>0</v>
      </c>
      <c r="AJ95" s="34">
        <f>PXIL!S95</f>
        <v>0</v>
      </c>
      <c r="AK95" s="34">
        <f>RTM_IEX!M95</f>
        <v>0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</row>
    <row r="96" spans="1:46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14.406010999999999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7.78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0.1863624924</v>
      </c>
      <c r="AD96">
        <f t="shared" si="4"/>
        <v>21.9996485076</v>
      </c>
      <c r="AE96">
        <v>0</v>
      </c>
      <c r="AF96" s="24"/>
      <c r="AG96">
        <f t="shared" si="5"/>
        <v>21.9996485076</v>
      </c>
      <c r="AI96" s="34">
        <f>PXIL!M96</f>
        <v>0</v>
      </c>
      <c r="AJ96" s="34">
        <f>PXIL!S96</f>
        <v>0</v>
      </c>
      <c r="AK96" s="34">
        <f>RTM_IEX!M96</f>
        <v>0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</row>
    <row r="97" spans="1:46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14.406010999999999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5.38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0.16620249239999998</v>
      </c>
      <c r="AD97">
        <f t="shared" si="4"/>
        <v>19.619808507599998</v>
      </c>
      <c r="AE97">
        <v>0</v>
      </c>
      <c r="AF97" s="24"/>
      <c r="AG97">
        <f t="shared" si="5"/>
        <v>19.619808507599998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</row>
    <row r="98" spans="1:46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14.406010999999999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5.47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0.16695849239999996</v>
      </c>
      <c r="AD98">
        <f t="shared" si="4"/>
        <v>19.709052507599999</v>
      </c>
      <c r="AE98">
        <v>0</v>
      </c>
      <c r="AF98" s="24"/>
      <c r="AG98">
        <f t="shared" si="5"/>
        <v>19.709052507599999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</row>
    <row r="99" spans="1:46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0.34460373300000041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0.13785999999999995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4.3006003571999978E-3</v>
      </c>
      <c r="AD99">
        <f t="shared" si="6"/>
        <v>0.5076756326427998</v>
      </c>
      <c r="AE99">
        <f t="shared" ref="AE99:AT99" si="8">SUM(AE3:AE98)/4000</f>
        <v>0</v>
      </c>
      <c r="AG99">
        <f t="shared" si="8"/>
        <v>0.5076756326427998</v>
      </c>
      <c r="AI99">
        <f t="shared" si="8"/>
        <v>0</v>
      </c>
      <c r="AJ99">
        <f t="shared" si="8"/>
        <v>0</v>
      </c>
      <c r="AK99">
        <f t="shared" si="8"/>
        <v>9.5174999999999999E-3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1.9994999999999992E-2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</row>
  </sheetData>
  <mergeCells count="38"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45280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'[1]20'!B5</f>
        <v>265</v>
      </c>
      <c r="C3" s="16">
        <f>'[1]20'!C5</f>
        <v>0</v>
      </c>
      <c r="D3" s="16">
        <f>'[1]20'!D5</f>
        <v>75</v>
      </c>
      <c r="E3" s="16">
        <f>'[1]20'!E5</f>
        <v>0</v>
      </c>
      <c r="F3" s="15">
        <f>SUM(B3:E3)</f>
        <v>340</v>
      </c>
      <c r="G3" s="15">
        <f>'[1]20'!H5</f>
        <v>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'[1]20'!B6</f>
        <v>265</v>
      </c>
      <c r="C4" s="16">
        <f>'[1]20'!C6</f>
        <v>0</v>
      </c>
      <c r="D4" s="16">
        <f>'[1]20'!D6</f>
        <v>75</v>
      </c>
      <c r="E4" s="16">
        <f>'[1]20'!E6</f>
        <v>0</v>
      </c>
      <c r="F4" s="15">
        <f>SUM(B4:E4)</f>
        <v>340</v>
      </c>
      <c r="G4" s="15">
        <f>'[1]20'!H6</f>
        <v>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'[1]20'!B7</f>
        <v>265</v>
      </c>
      <c r="C5" s="16">
        <f>'[1]20'!C7</f>
        <v>0</v>
      </c>
      <c r="D5" s="16">
        <f>'[1]20'!D7</f>
        <v>75</v>
      </c>
      <c r="E5" s="16">
        <f>'[1]20'!E7</f>
        <v>0</v>
      </c>
      <c r="F5" s="15">
        <f t="shared" ref="F5:F68" si="6">SUM(B5:E5)</f>
        <v>340</v>
      </c>
      <c r="G5" s="15">
        <f>'[1]20'!H7</f>
        <v>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'[1]20'!B8</f>
        <v>265</v>
      </c>
      <c r="C6" s="16">
        <f>'[1]20'!C8</f>
        <v>0</v>
      </c>
      <c r="D6" s="16">
        <f>'[1]20'!D8</f>
        <v>75</v>
      </c>
      <c r="E6" s="16">
        <f>'[1]20'!E8</f>
        <v>0</v>
      </c>
      <c r="F6" s="15">
        <f t="shared" si="6"/>
        <v>340</v>
      </c>
      <c r="G6" s="15">
        <f>'[1]20'!H8</f>
        <v>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'[1]20'!B9</f>
        <v>265</v>
      </c>
      <c r="C7" s="16">
        <f>'[1]20'!C9</f>
        <v>0</v>
      </c>
      <c r="D7" s="16">
        <f>'[1]20'!D9</f>
        <v>75</v>
      </c>
      <c r="E7" s="16">
        <f>'[1]20'!E9</f>
        <v>0</v>
      </c>
      <c r="F7" s="15">
        <f t="shared" si="6"/>
        <v>340</v>
      </c>
      <c r="G7" s="15">
        <f>'[1]20'!H9</f>
        <v>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'[1]20'!B10</f>
        <v>265</v>
      </c>
      <c r="C8" s="16">
        <f>'[1]20'!C10</f>
        <v>0</v>
      </c>
      <c r="D8" s="16">
        <f>'[1]20'!D10</f>
        <v>75</v>
      </c>
      <c r="E8" s="16">
        <f>'[1]20'!E10</f>
        <v>0</v>
      </c>
      <c r="F8" s="15">
        <f t="shared" si="6"/>
        <v>340</v>
      </c>
      <c r="G8" s="15">
        <f>'[1]20'!H10</f>
        <v>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'[1]20'!B11</f>
        <v>265</v>
      </c>
      <c r="C9" s="16">
        <f>'[1]20'!C11</f>
        <v>0</v>
      </c>
      <c r="D9" s="16">
        <f>'[1]20'!D11</f>
        <v>75</v>
      </c>
      <c r="E9" s="16">
        <f>'[1]20'!E11</f>
        <v>0</v>
      </c>
      <c r="F9" s="15">
        <f t="shared" si="6"/>
        <v>340</v>
      </c>
      <c r="G9" s="15">
        <f>'[1]20'!H11</f>
        <v>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'[1]20'!B12</f>
        <v>265</v>
      </c>
      <c r="C10" s="16">
        <f>'[1]20'!C12</f>
        <v>0</v>
      </c>
      <c r="D10" s="16">
        <f>'[1]20'!D12</f>
        <v>75</v>
      </c>
      <c r="E10" s="16">
        <f>'[1]20'!E12</f>
        <v>0</v>
      </c>
      <c r="F10" s="15">
        <f t="shared" si="6"/>
        <v>340</v>
      </c>
      <c r="G10" s="15">
        <f>'[1]20'!H12</f>
        <v>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'[1]20'!B13</f>
        <v>265</v>
      </c>
      <c r="C11" s="16">
        <f>'[1]20'!C13</f>
        <v>0</v>
      </c>
      <c r="D11" s="16">
        <f>'[1]20'!D13</f>
        <v>75</v>
      </c>
      <c r="E11" s="16">
        <f>'[1]20'!E13</f>
        <v>0</v>
      </c>
      <c r="F11" s="15">
        <f t="shared" si="6"/>
        <v>340</v>
      </c>
      <c r="G11" s="15">
        <f>'[1]20'!H13</f>
        <v>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'[1]20'!B14</f>
        <v>265</v>
      </c>
      <c r="C12" s="16">
        <f>'[1]20'!C14</f>
        <v>0</v>
      </c>
      <c r="D12" s="16">
        <f>'[1]20'!D14</f>
        <v>75</v>
      </c>
      <c r="E12" s="16">
        <f>'[1]20'!E14</f>
        <v>0</v>
      </c>
      <c r="F12" s="15">
        <f t="shared" si="6"/>
        <v>340</v>
      </c>
      <c r="G12" s="15">
        <f>'[1]20'!H14</f>
        <v>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'[1]20'!B15</f>
        <v>265</v>
      </c>
      <c r="C13" s="16">
        <f>'[1]20'!C15</f>
        <v>0</v>
      </c>
      <c r="D13" s="16">
        <f>'[1]20'!D15</f>
        <v>75</v>
      </c>
      <c r="E13" s="16">
        <f>'[1]20'!E15</f>
        <v>0</v>
      </c>
      <c r="F13" s="15">
        <f t="shared" si="6"/>
        <v>340</v>
      </c>
      <c r="G13" s="15">
        <f>'[1]20'!H15</f>
        <v>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'[1]20'!B16</f>
        <v>265</v>
      </c>
      <c r="C14" s="16">
        <f>'[1]20'!C16</f>
        <v>0</v>
      </c>
      <c r="D14" s="16">
        <f>'[1]20'!D16</f>
        <v>75</v>
      </c>
      <c r="E14" s="16">
        <f>'[1]20'!E16</f>
        <v>0</v>
      </c>
      <c r="F14" s="15">
        <f t="shared" si="6"/>
        <v>340</v>
      </c>
      <c r="G14" s="15">
        <f>'[1]20'!H16</f>
        <v>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'[1]20'!B17</f>
        <v>265</v>
      </c>
      <c r="C15" s="16">
        <f>'[1]20'!C17</f>
        <v>0</v>
      </c>
      <c r="D15" s="16">
        <f>'[1]20'!D17</f>
        <v>75</v>
      </c>
      <c r="E15" s="16">
        <f>'[1]20'!E17</f>
        <v>0</v>
      </c>
      <c r="F15" s="15">
        <f t="shared" si="6"/>
        <v>340</v>
      </c>
      <c r="G15" s="15">
        <f>'[1]20'!H17</f>
        <v>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'[1]20'!B18</f>
        <v>265</v>
      </c>
      <c r="C16" s="16">
        <f>'[1]20'!C18</f>
        <v>0</v>
      </c>
      <c r="D16" s="16">
        <f>'[1]20'!D18</f>
        <v>75</v>
      </c>
      <c r="E16" s="16">
        <f>'[1]20'!E18</f>
        <v>0</v>
      </c>
      <c r="F16" s="15">
        <f t="shared" si="6"/>
        <v>340</v>
      </c>
      <c r="G16" s="15">
        <f>'[1]20'!H18</f>
        <v>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'[1]20'!B19</f>
        <v>265</v>
      </c>
      <c r="C17" s="16">
        <f>'[1]20'!C19</f>
        <v>0</v>
      </c>
      <c r="D17" s="16">
        <f>'[1]20'!D19</f>
        <v>75</v>
      </c>
      <c r="E17" s="16">
        <f>'[1]20'!E19</f>
        <v>0</v>
      </c>
      <c r="F17" s="15">
        <f t="shared" si="6"/>
        <v>340</v>
      </c>
      <c r="G17" s="15">
        <f>'[1]20'!H19</f>
        <v>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'[1]20'!B20</f>
        <v>265</v>
      </c>
      <c r="C18" s="16">
        <f>'[1]20'!C20</f>
        <v>0</v>
      </c>
      <c r="D18" s="16">
        <f>'[1]20'!D20</f>
        <v>75</v>
      </c>
      <c r="E18" s="16">
        <f>'[1]20'!E20</f>
        <v>0</v>
      </c>
      <c r="F18" s="15">
        <f t="shared" si="6"/>
        <v>340</v>
      </c>
      <c r="G18" s="15">
        <f>'[1]20'!H20</f>
        <v>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'[1]20'!B21</f>
        <v>265</v>
      </c>
      <c r="C19" s="16">
        <f>'[1]20'!C21</f>
        <v>0</v>
      </c>
      <c r="D19" s="16">
        <f>'[1]20'!D21</f>
        <v>75</v>
      </c>
      <c r="E19" s="16">
        <f>'[1]20'!E21</f>
        <v>0</v>
      </c>
      <c r="F19" s="15">
        <f t="shared" si="6"/>
        <v>340</v>
      </c>
      <c r="G19" s="15">
        <f>'[1]20'!H21</f>
        <v>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'[1]20'!B22</f>
        <v>265</v>
      </c>
      <c r="C20" s="16">
        <f>'[1]20'!C22</f>
        <v>0</v>
      </c>
      <c r="D20" s="16">
        <f>'[1]20'!D22</f>
        <v>75</v>
      </c>
      <c r="E20" s="16">
        <f>'[1]20'!E22</f>
        <v>0</v>
      </c>
      <c r="F20" s="15">
        <f t="shared" si="6"/>
        <v>340</v>
      </c>
      <c r="G20" s="15">
        <f>'[1]20'!H22</f>
        <v>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'[1]20'!B23</f>
        <v>265</v>
      </c>
      <c r="C21" s="16">
        <f>'[1]20'!C23</f>
        <v>0</v>
      </c>
      <c r="D21" s="16">
        <f>'[1]20'!D23</f>
        <v>75</v>
      </c>
      <c r="E21" s="16">
        <f>'[1]20'!E23</f>
        <v>0</v>
      </c>
      <c r="F21" s="15">
        <f t="shared" si="6"/>
        <v>340</v>
      </c>
      <c r="G21" s="15">
        <f>'[1]20'!H23</f>
        <v>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'[1]20'!B24</f>
        <v>265</v>
      </c>
      <c r="C22" s="16">
        <f>'[1]20'!C24</f>
        <v>0</v>
      </c>
      <c r="D22" s="16">
        <f>'[1]20'!D24</f>
        <v>75</v>
      </c>
      <c r="E22" s="16">
        <f>'[1]20'!E24</f>
        <v>0</v>
      </c>
      <c r="F22" s="15">
        <f t="shared" si="6"/>
        <v>340</v>
      </c>
      <c r="G22" s="15">
        <f>'[1]20'!H24</f>
        <v>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'[1]20'!B25</f>
        <v>265</v>
      </c>
      <c r="C23" s="16">
        <f>'[1]20'!C25</f>
        <v>0</v>
      </c>
      <c r="D23" s="16">
        <f>'[1]20'!D25</f>
        <v>75</v>
      </c>
      <c r="E23" s="16">
        <f>'[1]20'!E25</f>
        <v>0</v>
      </c>
      <c r="F23" s="15">
        <f t="shared" si="6"/>
        <v>340</v>
      </c>
      <c r="G23" s="15">
        <f>'[1]20'!H25</f>
        <v>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'[1]20'!B26</f>
        <v>265</v>
      </c>
      <c r="C24" s="16">
        <f>'[1]20'!C26</f>
        <v>0</v>
      </c>
      <c r="D24" s="16">
        <f>'[1]20'!D26</f>
        <v>75</v>
      </c>
      <c r="E24" s="16">
        <f>'[1]20'!E26</f>
        <v>0</v>
      </c>
      <c r="F24" s="15">
        <f t="shared" si="6"/>
        <v>340</v>
      </c>
      <c r="G24" s="15">
        <f>'[1]20'!H26</f>
        <v>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'[1]20'!B27</f>
        <v>265</v>
      </c>
      <c r="C25" s="16">
        <f>'[1]20'!C27</f>
        <v>0</v>
      </c>
      <c r="D25" s="16">
        <f>'[1]20'!D27</f>
        <v>75</v>
      </c>
      <c r="E25" s="16">
        <f>'[1]20'!E27</f>
        <v>0</v>
      </c>
      <c r="F25" s="15">
        <f t="shared" si="6"/>
        <v>340</v>
      </c>
      <c r="G25" s="15">
        <f>'[1]20'!H27</f>
        <v>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'[1]20'!B28</f>
        <v>265</v>
      </c>
      <c r="C26" s="16">
        <f>'[1]20'!C28</f>
        <v>0</v>
      </c>
      <c r="D26" s="16">
        <f>'[1]20'!D28</f>
        <v>75</v>
      </c>
      <c r="E26" s="16">
        <f>'[1]20'!E28</f>
        <v>0</v>
      </c>
      <c r="F26" s="15">
        <f t="shared" si="6"/>
        <v>340</v>
      </c>
      <c r="G26" s="15">
        <f>'[1]20'!H28</f>
        <v>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'[1]20'!B29</f>
        <v>265</v>
      </c>
      <c r="C27" s="16">
        <f>'[1]20'!C29</f>
        <v>0</v>
      </c>
      <c r="D27" s="16">
        <f>'[1]20'!D29</f>
        <v>75</v>
      </c>
      <c r="E27" s="16">
        <f>'[1]20'!E29</f>
        <v>0</v>
      </c>
      <c r="F27" s="15">
        <f t="shared" si="6"/>
        <v>340</v>
      </c>
      <c r="G27" s="15">
        <f>'[1]20'!H29</f>
        <v>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'[1]20'!B30</f>
        <v>265</v>
      </c>
      <c r="C28" s="16">
        <f>'[1]20'!C30</f>
        <v>0</v>
      </c>
      <c r="D28" s="16">
        <f>'[1]20'!D30</f>
        <v>75</v>
      </c>
      <c r="E28" s="16">
        <f>'[1]20'!E30</f>
        <v>0</v>
      </c>
      <c r="F28" s="15">
        <f t="shared" si="6"/>
        <v>340</v>
      </c>
      <c r="G28" s="15">
        <f>'[1]20'!H30</f>
        <v>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'[1]20'!B31</f>
        <v>265</v>
      </c>
      <c r="C29" s="16">
        <f>'[1]20'!C31</f>
        <v>0</v>
      </c>
      <c r="D29" s="16">
        <f>'[1]20'!D31</f>
        <v>75</v>
      </c>
      <c r="E29" s="16">
        <f>'[1]20'!E31</f>
        <v>0</v>
      </c>
      <c r="F29" s="15">
        <f t="shared" si="6"/>
        <v>340</v>
      </c>
      <c r="G29" s="15">
        <f>'[1]20'!H31</f>
        <v>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'[1]20'!B32</f>
        <v>265</v>
      </c>
      <c r="C30" s="16">
        <f>'[1]20'!C32</f>
        <v>0</v>
      </c>
      <c r="D30" s="16">
        <f>'[1]20'!D32</f>
        <v>75</v>
      </c>
      <c r="E30" s="16">
        <f>'[1]20'!E32</f>
        <v>0</v>
      </c>
      <c r="F30" s="15">
        <f t="shared" si="6"/>
        <v>340</v>
      </c>
      <c r="G30" s="15">
        <f>'[1]20'!H32</f>
        <v>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'[1]20'!B33</f>
        <v>265</v>
      </c>
      <c r="C31" s="16">
        <f>'[1]20'!C33</f>
        <v>0</v>
      </c>
      <c r="D31" s="16">
        <f>'[1]20'!D33</f>
        <v>75</v>
      </c>
      <c r="E31" s="16">
        <f>'[1]20'!E33</f>
        <v>0</v>
      </c>
      <c r="F31" s="15">
        <f t="shared" si="6"/>
        <v>340</v>
      </c>
      <c r="G31" s="15">
        <f>'[1]20'!H33</f>
        <v>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'[1]20'!B34</f>
        <v>265</v>
      </c>
      <c r="C32" s="16">
        <f>'[1]20'!C34</f>
        <v>0</v>
      </c>
      <c r="D32" s="16">
        <f>'[1]20'!D34</f>
        <v>75</v>
      </c>
      <c r="E32" s="16">
        <f>'[1]20'!E34</f>
        <v>0</v>
      </c>
      <c r="F32" s="15">
        <f t="shared" si="6"/>
        <v>340</v>
      </c>
      <c r="G32" s="15">
        <f>'[1]20'!H34</f>
        <v>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'[1]20'!B35</f>
        <v>265</v>
      </c>
      <c r="C33" s="16">
        <f>'[1]20'!C35</f>
        <v>0</v>
      </c>
      <c r="D33" s="16">
        <f>'[1]20'!D35</f>
        <v>75</v>
      </c>
      <c r="E33" s="16">
        <f>'[1]20'!E35</f>
        <v>0</v>
      </c>
      <c r="F33" s="15">
        <f t="shared" si="6"/>
        <v>340</v>
      </c>
      <c r="G33" s="15">
        <f>'[1]20'!H35</f>
        <v>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'[1]20'!B36</f>
        <v>265</v>
      </c>
      <c r="C34" s="16">
        <f>'[1]20'!C36</f>
        <v>0</v>
      </c>
      <c r="D34" s="16">
        <f>'[1]20'!D36</f>
        <v>75</v>
      </c>
      <c r="E34" s="16">
        <f>'[1]20'!E36</f>
        <v>0</v>
      </c>
      <c r="F34" s="15">
        <f t="shared" si="6"/>
        <v>340</v>
      </c>
      <c r="G34" s="15">
        <f>'[1]20'!H36</f>
        <v>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'[1]20'!B37</f>
        <v>265</v>
      </c>
      <c r="C35" s="16">
        <f>'[1]20'!C37</f>
        <v>0</v>
      </c>
      <c r="D35" s="16">
        <f>'[1]20'!D37</f>
        <v>75</v>
      </c>
      <c r="E35" s="16">
        <f>'[1]20'!E37</f>
        <v>0</v>
      </c>
      <c r="F35" s="15">
        <f t="shared" si="6"/>
        <v>340</v>
      </c>
      <c r="G35" s="15">
        <f>'[1]20'!H37</f>
        <v>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'[1]20'!B38</f>
        <v>265</v>
      </c>
      <c r="C36" s="16">
        <f>'[1]20'!C38</f>
        <v>0</v>
      </c>
      <c r="D36" s="16">
        <f>'[1]20'!D38</f>
        <v>75</v>
      </c>
      <c r="E36" s="16">
        <f>'[1]20'!E38</f>
        <v>0</v>
      </c>
      <c r="F36" s="15">
        <f t="shared" si="6"/>
        <v>340</v>
      </c>
      <c r="G36" s="15">
        <f>'[1]20'!H38</f>
        <v>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'[1]20'!B39</f>
        <v>265</v>
      </c>
      <c r="C37" s="16">
        <f>'[1]20'!C39</f>
        <v>0</v>
      </c>
      <c r="D37" s="16">
        <f>'[1]20'!D39</f>
        <v>75</v>
      </c>
      <c r="E37" s="16">
        <f>'[1]20'!E39</f>
        <v>0</v>
      </c>
      <c r="F37" s="15">
        <f t="shared" si="6"/>
        <v>340</v>
      </c>
      <c r="G37" s="15">
        <f>'[1]20'!H39</f>
        <v>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'[1]20'!B40</f>
        <v>265</v>
      </c>
      <c r="C38" s="16">
        <f>'[1]20'!C40</f>
        <v>0</v>
      </c>
      <c r="D38" s="16">
        <f>'[1]20'!D40</f>
        <v>75</v>
      </c>
      <c r="E38" s="16">
        <f>'[1]20'!E40</f>
        <v>0</v>
      </c>
      <c r="F38" s="15">
        <f t="shared" si="6"/>
        <v>340</v>
      </c>
      <c r="G38" s="15">
        <f>'[1]20'!H40</f>
        <v>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'[1]20'!B41</f>
        <v>265</v>
      </c>
      <c r="C39" s="16">
        <f>'[1]20'!C41</f>
        <v>0</v>
      </c>
      <c r="D39" s="16">
        <f>'[1]20'!D41</f>
        <v>75</v>
      </c>
      <c r="E39" s="16">
        <f>'[1]20'!E41</f>
        <v>0</v>
      </c>
      <c r="F39" s="15">
        <f t="shared" si="6"/>
        <v>340</v>
      </c>
      <c r="G39" s="15">
        <f>'[1]20'!H41</f>
        <v>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'[1]20'!B42</f>
        <v>265</v>
      </c>
      <c r="C40" s="16">
        <f>'[1]20'!C42</f>
        <v>0</v>
      </c>
      <c r="D40" s="16">
        <f>'[1]20'!D42</f>
        <v>75</v>
      </c>
      <c r="E40" s="16">
        <f>'[1]20'!E42</f>
        <v>0</v>
      </c>
      <c r="F40" s="15">
        <f t="shared" si="6"/>
        <v>340</v>
      </c>
      <c r="G40" s="15">
        <f>'[1]20'!H42</f>
        <v>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'[1]20'!B43</f>
        <v>265</v>
      </c>
      <c r="C41" s="16">
        <f>'[1]20'!C43</f>
        <v>0</v>
      </c>
      <c r="D41" s="16">
        <f>'[1]20'!D43</f>
        <v>75</v>
      </c>
      <c r="E41" s="16">
        <f>'[1]20'!E43</f>
        <v>0</v>
      </c>
      <c r="F41" s="15">
        <f t="shared" si="6"/>
        <v>340</v>
      </c>
      <c r="G41" s="15">
        <f>'[1]20'!H43</f>
        <v>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'[1]20'!B44</f>
        <v>265</v>
      </c>
      <c r="C42" s="16">
        <f>'[1]20'!C44</f>
        <v>0</v>
      </c>
      <c r="D42" s="16">
        <f>'[1]20'!D44</f>
        <v>75</v>
      </c>
      <c r="E42" s="16">
        <f>'[1]20'!E44</f>
        <v>0</v>
      </c>
      <c r="F42" s="15">
        <f t="shared" si="6"/>
        <v>340</v>
      </c>
      <c r="G42" s="15">
        <f>'[1]20'!H44</f>
        <v>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'[1]20'!B45</f>
        <v>265</v>
      </c>
      <c r="C43" s="16">
        <f>'[1]20'!C45</f>
        <v>0</v>
      </c>
      <c r="D43" s="16">
        <f>'[1]20'!D45</f>
        <v>75</v>
      </c>
      <c r="E43" s="16">
        <f>'[1]20'!E45</f>
        <v>0</v>
      </c>
      <c r="F43" s="15">
        <f t="shared" si="6"/>
        <v>340</v>
      </c>
      <c r="G43" s="15">
        <f>'[1]20'!H45</f>
        <v>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'[1]20'!B46</f>
        <v>265</v>
      </c>
      <c r="C44" s="16">
        <f>'[1]20'!C46</f>
        <v>0</v>
      </c>
      <c r="D44" s="16">
        <f>'[1]20'!D46</f>
        <v>75</v>
      </c>
      <c r="E44" s="16">
        <f>'[1]20'!E46</f>
        <v>0</v>
      </c>
      <c r="F44" s="15">
        <f t="shared" si="6"/>
        <v>340</v>
      </c>
      <c r="G44" s="15">
        <f>'[1]20'!H46</f>
        <v>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'[1]20'!B47</f>
        <v>265</v>
      </c>
      <c r="C45" s="16">
        <f>'[1]20'!C47</f>
        <v>0</v>
      </c>
      <c r="D45" s="16">
        <f>'[1]20'!D47</f>
        <v>75</v>
      </c>
      <c r="E45" s="16">
        <f>'[1]20'!E47</f>
        <v>0</v>
      </c>
      <c r="F45" s="15">
        <f t="shared" si="6"/>
        <v>340</v>
      </c>
      <c r="G45" s="15">
        <f>'[1]20'!H47</f>
        <v>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'[1]20'!B48</f>
        <v>265</v>
      </c>
      <c r="C46" s="16">
        <f>'[1]20'!C48</f>
        <v>0</v>
      </c>
      <c r="D46" s="16">
        <f>'[1]20'!D48</f>
        <v>75</v>
      </c>
      <c r="E46" s="16">
        <f>'[1]20'!E48</f>
        <v>0</v>
      </c>
      <c r="F46" s="15">
        <f t="shared" si="6"/>
        <v>340</v>
      </c>
      <c r="G46" s="15">
        <f>'[1]20'!H48</f>
        <v>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'[1]20'!B49</f>
        <v>265</v>
      </c>
      <c r="C47" s="16">
        <f>'[1]20'!C49</f>
        <v>0</v>
      </c>
      <c r="D47" s="16">
        <f>'[1]20'!D49</f>
        <v>75</v>
      </c>
      <c r="E47" s="16">
        <f>'[1]20'!E49</f>
        <v>0</v>
      </c>
      <c r="F47" s="15">
        <f t="shared" si="6"/>
        <v>340</v>
      </c>
      <c r="G47" s="15">
        <f>'[1]20'!H49</f>
        <v>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'[1]20'!B50</f>
        <v>265</v>
      </c>
      <c r="C48" s="16">
        <f>'[1]20'!C50</f>
        <v>0</v>
      </c>
      <c r="D48" s="16">
        <f>'[1]20'!D50</f>
        <v>75</v>
      </c>
      <c r="E48" s="16">
        <f>'[1]20'!E50</f>
        <v>0</v>
      </c>
      <c r="F48" s="15">
        <f t="shared" si="6"/>
        <v>340</v>
      </c>
      <c r="G48" s="15">
        <f>'[1]20'!H50</f>
        <v>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'[1]20'!B51</f>
        <v>265</v>
      </c>
      <c r="C49" s="16">
        <f>'[1]20'!C51</f>
        <v>0</v>
      </c>
      <c r="D49" s="16">
        <f>'[1]20'!D51</f>
        <v>75</v>
      </c>
      <c r="E49" s="16">
        <f>'[1]20'!E51</f>
        <v>0</v>
      </c>
      <c r="F49" s="15">
        <f t="shared" si="6"/>
        <v>340</v>
      </c>
      <c r="G49" s="15">
        <f>'[1]20'!H51</f>
        <v>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'[1]20'!B52</f>
        <v>265</v>
      </c>
      <c r="C50" s="16">
        <f>'[1]20'!C52</f>
        <v>0</v>
      </c>
      <c r="D50" s="16">
        <f>'[1]20'!D52</f>
        <v>75</v>
      </c>
      <c r="E50" s="16">
        <f>'[1]20'!E52</f>
        <v>0</v>
      </c>
      <c r="F50" s="15">
        <f t="shared" si="6"/>
        <v>340</v>
      </c>
      <c r="G50" s="15">
        <f>'[1]20'!H52</f>
        <v>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'[1]20'!B53</f>
        <v>265</v>
      </c>
      <c r="C51" s="16">
        <f>'[1]20'!C53</f>
        <v>0</v>
      </c>
      <c r="D51" s="16">
        <f>'[1]20'!D53</f>
        <v>75</v>
      </c>
      <c r="E51" s="16">
        <f>'[1]20'!E53</f>
        <v>0</v>
      </c>
      <c r="F51" s="15">
        <f t="shared" si="6"/>
        <v>340</v>
      </c>
      <c r="G51" s="15">
        <f>'[1]20'!H53</f>
        <v>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'[1]20'!B54</f>
        <v>265</v>
      </c>
      <c r="C52" s="16">
        <f>'[1]20'!C54</f>
        <v>0</v>
      </c>
      <c r="D52" s="16">
        <f>'[1]20'!D54</f>
        <v>75</v>
      </c>
      <c r="E52" s="16">
        <f>'[1]20'!E54</f>
        <v>0</v>
      </c>
      <c r="F52" s="15">
        <f t="shared" si="6"/>
        <v>340</v>
      </c>
      <c r="G52" s="15">
        <f>'[1]20'!H54</f>
        <v>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'[1]20'!B55</f>
        <v>265</v>
      </c>
      <c r="C53" s="16">
        <f>'[1]20'!C55</f>
        <v>0</v>
      </c>
      <c r="D53" s="16">
        <f>'[1]20'!D55</f>
        <v>75</v>
      </c>
      <c r="E53" s="16">
        <f>'[1]20'!E55</f>
        <v>0</v>
      </c>
      <c r="F53" s="15">
        <f t="shared" si="6"/>
        <v>340</v>
      </c>
      <c r="G53" s="15">
        <f>'[1]20'!H55</f>
        <v>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'[1]20'!B56</f>
        <v>265</v>
      </c>
      <c r="C54" s="16">
        <f>'[1]20'!C56</f>
        <v>0</v>
      </c>
      <c r="D54" s="16">
        <f>'[1]20'!D56</f>
        <v>75</v>
      </c>
      <c r="E54" s="16">
        <f>'[1]20'!E56</f>
        <v>0</v>
      </c>
      <c r="F54" s="15">
        <f t="shared" si="6"/>
        <v>340</v>
      </c>
      <c r="G54" s="15">
        <f>'[1]20'!H56</f>
        <v>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'[1]20'!B57</f>
        <v>265</v>
      </c>
      <c r="C55" s="16">
        <f>'[1]20'!C57</f>
        <v>0</v>
      </c>
      <c r="D55" s="16">
        <f>'[1]20'!D57</f>
        <v>75</v>
      </c>
      <c r="E55" s="16">
        <f>'[1]20'!E57</f>
        <v>0</v>
      </c>
      <c r="F55" s="15">
        <f t="shared" si="6"/>
        <v>340</v>
      </c>
      <c r="G55" s="15">
        <f>'[1]20'!H57</f>
        <v>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'[1]20'!B58</f>
        <v>265</v>
      </c>
      <c r="C56" s="16">
        <f>'[1]20'!C58</f>
        <v>0</v>
      </c>
      <c r="D56" s="16">
        <f>'[1]20'!D58</f>
        <v>75</v>
      </c>
      <c r="E56" s="16">
        <f>'[1]20'!E58</f>
        <v>0</v>
      </c>
      <c r="F56" s="15">
        <f t="shared" si="6"/>
        <v>340</v>
      </c>
      <c r="G56" s="15">
        <f>'[1]20'!H58</f>
        <v>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'[1]20'!B59</f>
        <v>265</v>
      </c>
      <c r="C57" s="16">
        <f>'[1]20'!C59</f>
        <v>0</v>
      </c>
      <c r="D57" s="16">
        <f>'[1]20'!D59</f>
        <v>75</v>
      </c>
      <c r="E57" s="16">
        <f>'[1]20'!E59</f>
        <v>0</v>
      </c>
      <c r="F57" s="15">
        <f t="shared" si="6"/>
        <v>340</v>
      </c>
      <c r="G57" s="15">
        <f>'[1]20'!H59</f>
        <v>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'[1]20'!B60</f>
        <v>265</v>
      </c>
      <c r="C58" s="16">
        <f>'[1]20'!C60</f>
        <v>0</v>
      </c>
      <c r="D58" s="16">
        <f>'[1]20'!D60</f>
        <v>75</v>
      </c>
      <c r="E58" s="16">
        <f>'[1]20'!E60</f>
        <v>0</v>
      </c>
      <c r="F58" s="15">
        <f t="shared" si="6"/>
        <v>340</v>
      </c>
      <c r="G58" s="15">
        <f>'[1]20'!H60</f>
        <v>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'[1]20'!B61</f>
        <v>265</v>
      </c>
      <c r="C59" s="16">
        <f>'[1]20'!C61</f>
        <v>0</v>
      </c>
      <c r="D59" s="16">
        <f>'[1]20'!D61</f>
        <v>75</v>
      </c>
      <c r="E59" s="16">
        <f>'[1]20'!E61</f>
        <v>0</v>
      </c>
      <c r="F59" s="15">
        <f t="shared" si="6"/>
        <v>340</v>
      </c>
      <c r="G59" s="15">
        <f>'[1]20'!H61</f>
        <v>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'[1]20'!B62</f>
        <v>265</v>
      </c>
      <c r="C60" s="16">
        <f>'[1]20'!C62</f>
        <v>0</v>
      </c>
      <c r="D60" s="16">
        <f>'[1]20'!D62</f>
        <v>75</v>
      </c>
      <c r="E60" s="16">
        <f>'[1]20'!E62</f>
        <v>0</v>
      </c>
      <c r="F60" s="15">
        <f t="shared" si="6"/>
        <v>340</v>
      </c>
      <c r="G60" s="15">
        <f>'[1]20'!H62</f>
        <v>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'[1]20'!B63</f>
        <v>265</v>
      </c>
      <c r="C61" s="16">
        <f>'[1]20'!C63</f>
        <v>0</v>
      </c>
      <c r="D61" s="16">
        <f>'[1]20'!D63</f>
        <v>75</v>
      </c>
      <c r="E61" s="16">
        <f>'[1]20'!E63</f>
        <v>0</v>
      </c>
      <c r="F61" s="15">
        <f t="shared" si="6"/>
        <v>340</v>
      </c>
      <c r="G61" s="15">
        <f>'[1]20'!H63</f>
        <v>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'[1]20'!B64</f>
        <v>265</v>
      </c>
      <c r="C62" s="16">
        <f>'[1]20'!C64</f>
        <v>0</v>
      </c>
      <c r="D62" s="16">
        <f>'[1]20'!D64</f>
        <v>75</v>
      </c>
      <c r="E62" s="16">
        <f>'[1]20'!E64</f>
        <v>0</v>
      </c>
      <c r="F62" s="15">
        <f t="shared" si="6"/>
        <v>340</v>
      </c>
      <c r="G62" s="15">
        <f>'[1]20'!H64</f>
        <v>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'[1]20'!B65</f>
        <v>265</v>
      </c>
      <c r="C63" s="16">
        <f>'[1]20'!C65</f>
        <v>0</v>
      </c>
      <c r="D63" s="16">
        <f>'[1]20'!D65</f>
        <v>75</v>
      </c>
      <c r="E63" s="16">
        <f>'[1]20'!E65</f>
        <v>0</v>
      </c>
      <c r="F63" s="15">
        <f t="shared" si="6"/>
        <v>340</v>
      </c>
      <c r="G63" s="15">
        <f>'[1]20'!H65</f>
        <v>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'[1]20'!B66</f>
        <v>265</v>
      </c>
      <c r="C64" s="16">
        <f>'[1]20'!C66</f>
        <v>0</v>
      </c>
      <c r="D64" s="16">
        <f>'[1]20'!D66</f>
        <v>75</v>
      </c>
      <c r="E64" s="16">
        <f>'[1]20'!E66</f>
        <v>0</v>
      </c>
      <c r="F64" s="15">
        <f t="shared" si="6"/>
        <v>340</v>
      </c>
      <c r="G64" s="15">
        <f>'[1]20'!H66</f>
        <v>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'[1]20'!B67</f>
        <v>265</v>
      </c>
      <c r="C65" s="16">
        <f>'[1]20'!C67</f>
        <v>0</v>
      </c>
      <c r="D65" s="16">
        <f>'[1]20'!D67</f>
        <v>75</v>
      </c>
      <c r="E65" s="16">
        <f>'[1]20'!E67</f>
        <v>0</v>
      </c>
      <c r="F65" s="15">
        <f t="shared" si="6"/>
        <v>340</v>
      </c>
      <c r="G65" s="15">
        <f>'[1]20'!H67</f>
        <v>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'[1]20'!B68</f>
        <v>265</v>
      </c>
      <c r="C66" s="16">
        <f>'[1]20'!C68</f>
        <v>0</v>
      </c>
      <c r="D66" s="16">
        <f>'[1]20'!D68</f>
        <v>75</v>
      </c>
      <c r="E66" s="16">
        <f>'[1]20'!E68</f>
        <v>0</v>
      </c>
      <c r="F66" s="15">
        <f t="shared" si="6"/>
        <v>340</v>
      </c>
      <c r="G66" s="15">
        <f>'[1]20'!H68</f>
        <v>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'[1]20'!B69</f>
        <v>265</v>
      </c>
      <c r="C67" s="16">
        <f>'[1]20'!C69</f>
        <v>0</v>
      </c>
      <c r="D67" s="16">
        <f>'[1]20'!D69</f>
        <v>75</v>
      </c>
      <c r="E67" s="16">
        <f>'[1]20'!E69</f>
        <v>0</v>
      </c>
      <c r="F67" s="15">
        <f t="shared" si="6"/>
        <v>340</v>
      </c>
      <c r="G67" s="15">
        <f>'[1]20'!H69</f>
        <v>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'[1]20'!B70</f>
        <v>265</v>
      </c>
      <c r="C68" s="16">
        <f>'[1]20'!C70</f>
        <v>0</v>
      </c>
      <c r="D68" s="16">
        <f>'[1]20'!D70</f>
        <v>75</v>
      </c>
      <c r="E68" s="16">
        <f>'[1]20'!E70</f>
        <v>0</v>
      </c>
      <c r="F68" s="15">
        <f t="shared" si="6"/>
        <v>340</v>
      </c>
      <c r="G68" s="15">
        <f>'[1]20'!H70</f>
        <v>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'[1]20'!B71</f>
        <v>265</v>
      </c>
      <c r="C69" s="16">
        <f>'[1]20'!C71</f>
        <v>0</v>
      </c>
      <c r="D69" s="16">
        <f>'[1]20'!D71</f>
        <v>75</v>
      </c>
      <c r="E69" s="16">
        <f>'[1]20'!E71</f>
        <v>0</v>
      </c>
      <c r="F69" s="15">
        <f t="shared" ref="F69:F98" si="17">SUM(B69:E69)</f>
        <v>340</v>
      </c>
      <c r="G69" s="15">
        <f>'[1]20'!H71</f>
        <v>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'[1]20'!B72</f>
        <v>265</v>
      </c>
      <c r="C70" s="16">
        <f>'[1]20'!C72</f>
        <v>0</v>
      </c>
      <c r="D70" s="16">
        <f>'[1]20'!D72</f>
        <v>75</v>
      </c>
      <c r="E70" s="16">
        <f>'[1]20'!E72</f>
        <v>0</v>
      </c>
      <c r="F70" s="15">
        <f t="shared" si="17"/>
        <v>340</v>
      </c>
      <c r="G70" s="15">
        <f>'[1]20'!H72</f>
        <v>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'[1]20'!B73</f>
        <v>265</v>
      </c>
      <c r="C71" s="16">
        <f>'[1]20'!C73</f>
        <v>0</v>
      </c>
      <c r="D71" s="16">
        <f>'[1]20'!D73</f>
        <v>75</v>
      </c>
      <c r="E71" s="16">
        <f>'[1]20'!E73</f>
        <v>0</v>
      </c>
      <c r="F71" s="15">
        <f t="shared" si="17"/>
        <v>340</v>
      </c>
      <c r="G71" s="15">
        <f>'[1]20'!H73</f>
        <v>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'[1]20'!B74</f>
        <v>265</v>
      </c>
      <c r="C72" s="16">
        <f>'[1]20'!C74</f>
        <v>0</v>
      </c>
      <c r="D72" s="16">
        <f>'[1]20'!D74</f>
        <v>75</v>
      </c>
      <c r="E72" s="16">
        <f>'[1]20'!E74</f>
        <v>0</v>
      </c>
      <c r="F72" s="15">
        <f t="shared" si="17"/>
        <v>340</v>
      </c>
      <c r="G72" s="15">
        <f>'[1]20'!H74</f>
        <v>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'[1]20'!B75</f>
        <v>265</v>
      </c>
      <c r="C73" s="16">
        <f>'[1]20'!C75</f>
        <v>0</v>
      </c>
      <c r="D73" s="16">
        <f>'[1]20'!D75</f>
        <v>75</v>
      </c>
      <c r="E73" s="16">
        <f>'[1]20'!E75</f>
        <v>0</v>
      </c>
      <c r="F73" s="15">
        <f t="shared" si="17"/>
        <v>340</v>
      </c>
      <c r="G73" s="15">
        <f>'[1]20'!H75</f>
        <v>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'[1]20'!B76</f>
        <v>265</v>
      </c>
      <c r="C74" s="16">
        <f>'[1]20'!C76</f>
        <v>0</v>
      </c>
      <c r="D74" s="16">
        <f>'[1]20'!D76</f>
        <v>75</v>
      </c>
      <c r="E74" s="16">
        <f>'[1]20'!E76</f>
        <v>0</v>
      </c>
      <c r="F74" s="15">
        <f t="shared" si="17"/>
        <v>340</v>
      </c>
      <c r="G74" s="15">
        <f>'[1]20'!H76</f>
        <v>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'[1]20'!B77</f>
        <v>265</v>
      </c>
      <c r="C75" s="16">
        <f>'[1]20'!C77</f>
        <v>0</v>
      </c>
      <c r="D75" s="16">
        <f>'[1]20'!D77</f>
        <v>75</v>
      </c>
      <c r="E75" s="16">
        <f>'[1]20'!E77</f>
        <v>0</v>
      </c>
      <c r="F75" s="15">
        <f t="shared" si="17"/>
        <v>340</v>
      </c>
      <c r="G75" s="15">
        <f>'[1]20'!H77</f>
        <v>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'[1]20'!B78</f>
        <v>265</v>
      </c>
      <c r="C76" s="16">
        <f>'[1]20'!C78</f>
        <v>0</v>
      </c>
      <c r="D76" s="16">
        <f>'[1]20'!D78</f>
        <v>75</v>
      </c>
      <c r="E76" s="16">
        <f>'[1]20'!E78</f>
        <v>0</v>
      </c>
      <c r="F76" s="15">
        <f t="shared" si="17"/>
        <v>340</v>
      </c>
      <c r="G76" s="15">
        <f>'[1]20'!H78</f>
        <v>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'[1]20'!B79</f>
        <v>265</v>
      </c>
      <c r="C77" s="16">
        <f>'[1]20'!C79</f>
        <v>0</v>
      </c>
      <c r="D77" s="16">
        <f>'[1]20'!D79</f>
        <v>75</v>
      </c>
      <c r="E77" s="16">
        <f>'[1]20'!E79</f>
        <v>0</v>
      </c>
      <c r="F77" s="15">
        <f t="shared" si="17"/>
        <v>340</v>
      </c>
      <c r="G77" s="15">
        <f>'[1]20'!H79</f>
        <v>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'[1]20'!B80</f>
        <v>265</v>
      </c>
      <c r="C78" s="16">
        <f>'[1]20'!C80</f>
        <v>0</v>
      </c>
      <c r="D78" s="16">
        <f>'[1]20'!D80</f>
        <v>75</v>
      </c>
      <c r="E78" s="16">
        <f>'[1]20'!E80</f>
        <v>0</v>
      </c>
      <c r="F78" s="15">
        <f t="shared" si="17"/>
        <v>340</v>
      </c>
      <c r="G78" s="15">
        <f>'[1]20'!H80</f>
        <v>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'[1]20'!B81</f>
        <v>265</v>
      </c>
      <c r="C79" s="16">
        <f>'[1]20'!C81</f>
        <v>0</v>
      </c>
      <c r="D79" s="16">
        <f>'[1]20'!D81</f>
        <v>75</v>
      </c>
      <c r="E79" s="16">
        <f>'[1]20'!E81</f>
        <v>0</v>
      </c>
      <c r="F79" s="15">
        <f t="shared" si="17"/>
        <v>340</v>
      </c>
      <c r="G79" s="15">
        <f>'[1]20'!H81</f>
        <v>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'[1]20'!B82</f>
        <v>265</v>
      </c>
      <c r="C80" s="16">
        <f>'[1]20'!C82</f>
        <v>0</v>
      </c>
      <c r="D80" s="16">
        <f>'[1]20'!D82</f>
        <v>75</v>
      </c>
      <c r="E80" s="16">
        <f>'[1]20'!E82</f>
        <v>0</v>
      </c>
      <c r="F80" s="15">
        <f t="shared" si="17"/>
        <v>340</v>
      </c>
      <c r="G80" s="15">
        <f>'[1]20'!H82</f>
        <v>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'[1]20'!B83</f>
        <v>265</v>
      </c>
      <c r="C81" s="16">
        <f>'[1]20'!C83</f>
        <v>0</v>
      </c>
      <c r="D81" s="16">
        <f>'[1]20'!D83</f>
        <v>75</v>
      </c>
      <c r="E81" s="16">
        <f>'[1]20'!E83</f>
        <v>0</v>
      </c>
      <c r="F81" s="15">
        <f t="shared" si="17"/>
        <v>340</v>
      </c>
      <c r="G81" s="15">
        <f>'[1]20'!H83</f>
        <v>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'[1]20'!B84</f>
        <v>265</v>
      </c>
      <c r="C82" s="16">
        <f>'[1]20'!C84</f>
        <v>0</v>
      </c>
      <c r="D82" s="16">
        <f>'[1]20'!D84</f>
        <v>75</v>
      </c>
      <c r="E82" s="16">
        <f>'[1]20'!E84</f>
        <v>0</v>
      </c>
      <c r="F82" s="15">
        <f t="shared" si="17"/>
        <v>340</v>
      </c>
      <c r="G82" s="15">
        <f>'[1]20'!H84</f>
        <v>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'[1]20'!B85</f>
        <v>265</v>
      </c>
      <c r="C83" s="16">
        <f>'[1]20'!C85</f>
        <v>0</v>
      </c>
      <c r="D83" s="16">
        <f>'[1]20'!D85</f>
        <v>75</v>
      </c>
      <c r="E83" s="16">
        <f>'[1]20'!E85</f>
        <v>0</v>
      </c>
      <c r="F83" s="15">
        <f t="shared" si="17"/>
        <v>340</v>
      </c>
      <c r="G83" s="15">
        <f>'[1]20'!H85</f>
        <v>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'[1]20'!B86</f>
        <v>265</v>
      </c>
      <c r="C84" s="16">
        <f>'[1]20'!C86</f>
        <v>0</v>
      </c>
      <c r="D84" s="16">
        <f>'[1]20'!D86</f>
        <v>75</v>
      </c>
      <c r="E84" s="16">
        <f>'[1]20'!E86</f>
        <v>0</v>
      </c>
      <c r="F84" s="15">
        <f t="shared" si="17"/>
        <v>340</v>
      </c>
      <c r="G84" s="15">
        <f>'[1]20'!H86</f>
        <v>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'[1]20'!B87</f>
        <v>265</v>
      </c>
      <c r="C85" s="16">
        <f>'[1]20'!C87</f>
        <v>0</v>
      </c>
      <c r="D85" s="16">
        <f>'[1]20'!D87</f>
        <v>75</v>
      </c>
      <c r="E85" s="16">
        <f>'[1]20'!E87</f>
        <v>0</v>
      </c>
      <c r="F85" s="15">
        <f t="shared" si="17"/>
        <v>340</v>
      </c>
      <c r="G85" s="15">
        <f>'[1]20'!H87</f>
        <v>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'[1]20'!B88</f>
        <v>265</v>
      </c>
      <c r="C86" s="16">
        <f>'[1]20'!C88</f>
        <v>0</v>
      </c>
      <c r="D86" s="16">
        <f>'[1]20'!D88</f>
        <v>75</v>
      </c>
      <c r="E86" s="16">
        <f>'[1]20'!E88</f>
        <v>0</v>
      </c>
      <c r="F86" s="15">
        <f t="shared" si="17"/>
        <v>340</v>
      </c>
      <c r="G86" s="15">
        <f>'[1]20'!H88</f>
        <v>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'[1]20'!B89</f>
        <v>265</v>
      </c>
      <c r="C87" s="16">
        <f>'[1]20'!C89</f>
        <v>0</v>
      </c>
      <c r="D87" s="16">
        <f>'[1]20'!D89</f>
        <v>75</v>
      </c>
      <c r="E87" s="16">
        <f>'[1]20'!E89</f>
        <v>0</v>
      </c>
      <c r="F87" s="15">
        <f t="shared" si="17"/>
        <v>340</v>
      </c>
      <c r="G87" s="15">
        <f>'[1]20'!H89</f>
        <v>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'[1]20'!B90</f>
        <v>265</v>
      </c>
      <c r="C88" s="16">
        <f>'[1]20'!C90</f>
        <v>0</v>
      </c>
      <c r="D88" s="16">
        <f>'[1]20'!D90</f>
        <v>75</v>
      </c>
      <c r="E88" s="16">
        <f>'[1]20'!E90</f>
        <v>0</v>
      </c>
      <c r="F88" s="15">
        <f t="shared" si="17"/>
        <v>340</v>
      </c>
      <c r="G88" s="15">
        <f>'[1]20'!H90</f>
        <v>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'[1]20'!B91</f>
        <v>265</v>
      </c>
      <c r="C89" s="16">
        <f>'[1]20'!C91</f>
        <v>0</v>
      </c>
      <c r="D89" s="16">
        <f>'[1]20'!D91</f>
        <v>75</v>
      </c>
      <c r="E89" s="16">
        <f>'[1]20'!E91</f>
        <v>0</v>
      </c>
      <c r="F89" s="15">
        <f t="shared" si="17"/>
        <v>340</v>
      </c>
      <c r="G89" s="15">
        <f>'[1]20'!H91</f>
        <v>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'[1]20'!B92</f>
        <v>265</v>
      </c>
      <c r="C90" s="16">
        <f>'[1]20'!C92</f>
        <v>0</v>
      </c>
      <c r="D90" s="16">
        <f>'[1]20'!D92</f>
        <v>75</v>
      </c>
      <c r="E90" s="16">
        <f>'[1]20'!E92</f>
        <v>0</v>
      </c>
      <c r="F90" s="15">
        <f t="shared" si="17"/>
        <v>340</v>
      </c>
      <c r="G90" s="15">
        <f>'[1]20'!H92</f>
        <v>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'[1]20'!B93</f>
        <v>265</v>
      </c>
      <c r="C91" s="16">
        <f>'[1]20'!C93</f>
        <v>0</v>
      </c>
      <c r="D91" s="16">
        <f>'[1]20'!D93</f>
        <v>75</v>
      </c>
      <c r="E91" s="16">
        <f>'[1]20'!E93</f>
        <v>0</v>
      </c>
      <c r="F91" s="15">
        <f t="shared" si="17"/>
        <v>340</v>
      </c>
      <c r="G91" s="15">
        <f>'[1]20'!H93</f>
        <v>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'[1]20'!B94</f>
        <v>265</v>
      </c>
      <c r="C92" s="16">
        <f>'[1]20'!C94</f>
        <v>0</v>
      </c>
      <c r="D92" s="16">
        <f>'[1]20'!D94</f>
        <v>75</v>
      </c>
      <c r="E92" s="16">
        <f>'[1]20'!E94</f>
        <v>0</v>
      </c>
      <c r="F92" s="15">
        <f t="shared" si="17"/>
        <v>340</v>
      </c>
      <c r="G92" s="15">
        <f>'[1]20'!H94</f>
        <v>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'[1]20'!B95</f>
        <v>265</v>
      </c>
      <c r="C93" s="16">
        <f>'[1]20'!C95</f>
        <v>0</v>
      </c>
      <c r="D93" s="16">
        <f>'[1]20'!D95</f>
        <v>75</v>
      </c>
      <c r="E93" s="16">
        <f>'[1]20'!E95</f>
        <v>0</v>
      </c>
      <c r="F93" s="15">
        <f t="shared" si="17"/>
        <v>340</v>
      </c>
      <c r="G93" s="15">
        <f>'[1]20'!H95</f>
        <v>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'[1]20'!B96</f>
        <v>265</v>
      </c>
      <c r="C94" s="16">
        <f>'[1]20'!C96</f>
        <v>0</v>
      </c>
      <c r="D94" s="16">
        <f>'[1]20'!D96</f>
        <v>75</v>
      </c>
      <c r="E94" s="16">
        <f>'[1]20'!E96</f>
        <v>0</v>
      </c>
      <c r="F94" s="15">
        <f t="shared" si="17"/>
        <v>340</v>
      </c>
      <c r="G94" s="15">
        <f>'[1]20'!H96</f>
        <v>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'[1]20'!B97</f>
        <v>265</v>
      </c>
      <c r="C95" s="16">
        <f>'[1]20'!C97</f>
        <v>0</v>
      </c>
      <c r="D95" s="16">
        <f>'[1]20'!D97</f>
        <v>75</v>
      </c>
      <c r="E95" s="16">
        <f>'[1]20'!E97</f>
        <v>0</v>
      </c>
      <c r="F95" s="15">
        <f t="shared" si="17"/>
        <v>340</v>
      </c>
      <c r="G95" s="15">
        <f>'[1]20'!H97</f>
        <v>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'[1]20'!B98</f>
        <v>265</v>
      </c>
      <c r="C96" s="16">
        <f>'[1]20'!C98</f>
        <v>0</v>
      </c>
      <c r="D96" s="16">
        <f>'[1]20'!D98</f>
        <v>75</v>
      </c>
      <c r="E96" s="16">
        <f>'[1]20'!E98</f>
        <v>0</v>
      </c>
      <c r="F96" s="15">
        <f t="shared" si="17"/>
        <v>340</v>
      </c>
      <c r="G96" s="15">
        <f>'[1]20'!H98</f>
        <v>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'[1]20'!B99</f>
        <v>265</v>
      </c>
      <c r="C97" s="16">
        <f>'[1]20'!C99</f>
        <v>0</v>
      </c>
      <c r="D97" s="16">
        <f>'[1]20'!D99</f>
        <v>75</v>
      </c>
      <c r="E97" s="16">
        <f>'[1]20'!E99</f>
        <v>0</v>
      </c>
      <c r="F97" s="15">
        <f t="shared" si="17"/>
        <v>340</v>
      </c>
      <c r="G97" s="15">
        <f>'[1]20'!H99</f>
        <v>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'[1]20'!B100</f>
        <v>265</v>
      </c>
      <c r="C98" s="16">
        <f>'[1]20'!C100</f>
        <v>0</v>
      </c>
      <c r="D98" s="16">
        <f>'[1]20'!D100</f>
        <v>75</v>
      </c>
      <c r="E98" s="16">
        <f>'[1]20'!E100</f>
        <v>0</v>
      </c>
      <c r="F98" s="15">
        <f t="shared" si="17"/>
        <v>340</v>
      </c>
      <c r="G98" s="15">
        <f>'[1]20'!H100</f>
        <v>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45280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'[2]20'!B5</f>
        <v>42</v>
      </c>
      <c r="C3" s="195">
        <f>'[2]20'!C5</f>
        <v>30</v>
      </c>
      <c r="D3" s="195">
        <f>'[2]20'!D5</f>
        <v>0</v>
      </c>
      <c r="E3" s="195">
        <f>'[2]20'!E5</f>
        <v>0</v>
      </c>
      <c r="F3" s="15">
        <f>SUM(B3:E3)</f>
        <v>72</v>
      </c>
      <c r="G3" s="194">
        <f>'[2]20'!H5</f>
        <v>38</v>
      </c>
      <c r="H3" s="195">
        <f>'[2]20'!I5</f>
        <v>0</v>
      </c>
      <c r="I3" s="195">
        <f>'[2]20'!J5</f>
        <v>0</v>
      </c>
      <c r="J3" s="195">
        <f>'[2]20'!K5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'[2]20'!B6</f>
        <v>42</v>
      </c>
      <c r="C4" s="195">
        <f>'[2]20'!C6</f>
        <v>30</v>
      </c>
      <c r="D4" s="195">
        <f>'[2]20'!D6</f>
        <v>0</v>
      </c>
      <c r="E4" s="195">
        <f>'[2]20'!E6</f>
        <v>0</v>
      </c>
      <c r="F4" s="15">
        <f>SUM(B4:E4)</f>
        <v>72</v>
      </c>
      <c r="G4" s="194">
        <f>'[2]20'!H6</f>
        <v>38</v>
      </c>
      <c r="H4" s="195">
        <f>'[2]20'!I6</f>
        <v>0</v>
      </c>
      <c r="I4" s="195">
        <f>'[2]20'!J6</f>
        <v>0</v>
      </c>
      <c r="J4" s="195">
        <f>'[2]20'!K6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'[2]20'!B7</f>
        <v>42</v>
      </c>
      <c r="C5" s="195">
        <f>'[2]20'!C7</f>
        <v>30</v>
      </c>
      <c r="D5" s="195">
        <f>'[2]20'!D7</f>
        <v>0</v>
      </c>
      <c r="E5" s="195">
        <f>'[2]20'!E7</f>
        <v>0</v>
      </c>
      <c r="F5" s="15">
        <f t="shared" ref="F5:F68" si="6">SUM(B5:E5)</f>
        <v>72</v>
      </c>
      <c r="G5" s="194">
        <f>'[2]20'!H7</f>
        <v>38</v>
      </c>
      <c r="H5" s="195">
        <f>'[2]20'!I7</f>
        <v>0</v>
      </c>
      <c r="I5" s="195">
        <f>'[2]20'!J7</f>
        <v>0</v>
      </c>
      <c r="J5" s="195">
        <f>'[2]20'!K7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'[2]20'!B8</f>
        <v>42</v>
      </c>
      <c r="C6" s="195">
        <f>'[2]20'!C8</f>
        <v>30</v>
      </c>
      <c r="D6" s="195">
        <f>'[2]20'!D8</f>
        <v>0</v>
      </c>
      <c r="E6" s="195">
        <f>'[2]20'!E8</f>
        <v>0</v>
      </c>
      <c r="F6" s="15">
        <f t="shared" si="6"/>
        <v>72</v>
      </c>
      <c r="G6" s="194">
        <f>'[2]20'!H8</f>
        <v>38</v>
      </c>
      <c r="H6" s="195">
        <f>'[2]20'!I8</f>
        <v>0</v>
      </c>
      <c r="I6" s="195">
        <f>'[2]20'!J8</f>
        <v>0</v>
      </c>
      <c r="J6" s="195">
        <f>'[2]20'!K8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'[2]20'!B9</f>
        <v>42</v>
      </c>
      <c r="C7" s="195">
        <f>'[2]20'!C9</f>
        <v>30</v>
      </c>
      <c r="D7" s="195">
        <f>'[2]20'!D9</f>
        <v>0</v>
      </c>
      <c r="E7" s="195">
        <f>'[2]20'!E9</f>
        <v>0</v>
      </c>
      <c r="F7" s="15">
        <f t="shared" si="6"/>
        <v>72</v>
      </c>
      <c r="G7" s="194">
        <f>'[2]20'!H9</f>
        <v>38</v>
      </c>
      <c r="H7" s="195">
        <f>'[2]20'!I9</f>
        <v>0</v>
      </c>
      <c r="I7" s="195">
        <f>'[2]20'!J9</f>
        <v>0</v>
      </c>
      <c r="J7" s="195">
        <f>'[2]20'!K9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'[2]20'!B10</f>
        <v>42</v>
      </c>
      <c r="C8" s="195">
        <f>'[2]20'!C10</f>
        <v>30</v>
      </c>
      <c r="D8" s="195">
        <f>'[2]20'!D10</f>
        <v>0</v>
      </c>
      <c r="E8" s="195">
        <f>'[2]20'!E10</f>
        <v>0</v>
      </c>
      <c r="F8" s="15">
        <f t="shared" si="6"/>
        <v>72</v>
      </c>
      <c r="G8" s="194">
        <f>'[2]20'!H10</f>
        <v>38</v>
      </c>
      <c r="H8" s="195">
        <f>'[2]20'!I10</f>
        <v>0</v>
      </c>
      <c r="I8" s="195">
        <f>'[2]20'!J10</f>
        <v>0</v>
      </c>
      <c r="J8" s="195">
        <f>'[2]20'!K10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'[2]20'!B11</f>
        <v>42</v>
      </c>
      <c r="C9" s="195">
        <f>'[2]20'!C11</f>
        <v>30</v>
      </c>
      <c r="D9" s="195">
        <f>'[2]20'!D11</f>
        <v>0</v>
      </c>
      <c r="E9" s="195">
        <f>'[2]20'!E11</f>
        <v>0</v>
      </c>
      <c r="F9" s="15">
        <f t="shared" si="6"/>
        <v>72</v>
      </c>
      <c r="G9" s="194">
        <f>'[2]20'!H11</f>
        <v>38</v>
      </c>
      <c r="H9" s="195">
        <f>'[2]20'!I11</f>
        <v>0</v>
      </c>
      <c r="I9" s="195">
        <f>'[2]20'!J11</f>
        <v>0</v>
      </c>
      <c r="J9" s="195">
        <f>'[2]20'!K11</f>
        <v>0</v>
      </c>
      <c r="K9" s="15">
        <f t="shared" si="3"/>
        <v>38</v>
      </c>
      <c r="L9" s="18">
        <f>frq!C9</f>
        <v>1</v>
      </c>
      <c r="M9" s="124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194">
        <f>'[2]20'!B12</f>
        <v>42</v>
      </c>
      <c r="C10" s="195">
        <f>'[2]20'!C12</f>
        <v>30</v>
      </c>
      <c r="D10" s="195">
        <f>'[2]20'!D12</f>
        <v>0</v>
      </c>
      <c r="E10" s="195">
        <f>'[2]20'!E12</f>
        <v>0</v>
      </c>
      <c r="F10" s="15">
        <f t="shared" si="6"/>
        <v>72</v>
      </c>
      <c r="G10" s="194">
        <f>'[2]20'!H12</f>
        <v>38</v>
      </c>
      <c r="H10" s="195">
        <f>'[2]20'!I12</f>
        <v>0</v>
      </c>
      <c r="I10" s="195">
        <f>'[2]20'!J12</f>
        <v>0</v>
      </c>
      <c r="J10" s="195">
        <f>'[2]20'!K12</f>
        <v>0</v>
      </c>
      <c r="K10" s="15">
        <f t="shared" si="3"/>
        <v>38</v>
      </c>
      <c r="L10" s="18">
        <f>frq!C10</f>
        <v>1</v>
      </c>
      <c r="M10" s="124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194">
        <f>'[2]20'!B13</f>
        <v>42</v>
      </c>
      <c r="C11" s="195">
        <f>'[2]20'!C13</f>
        <v>30</v>
      </c>
      <c r="D11" s="195">
        <f>'[2]20'!D13</f>
        <v>0</v>
      </c>
      <c r="E11" s="195">
        <f>'[2]20'!E13</f>
        <v>0</v>
      </c>
      <c r="F11" s="15">
        <f t="shared" si="6"/>
        <v>72</v>
      </c>
      <c r="G11" s="194">
        <f>'[2]20'!H13</f>
        <v>38</v>
      </c>
      <c r="H11" s="195">
        <f>'[2]20'!I13</f>
        <v>0</v>
      </c>
      <c r="I11" s="195">
        <f>'[2]20'!J13</f>
        <v>0</v>
      </c>
      <c r="J11" s="195">
        <f>'[2]20'!K13</f>
        <v>0</v>
      </c>
      <c r="K11" s="15">
        <f t="shared" si="3"/>
        <v>38</v>
      </c>
      <c r="L11" s="18">
        <f>frq!C11</f>
        <v>1</v>
      </c>
      <c r="M11" s="124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194">
        <f>'[2]20'!B14</f>
        <v>42</v>
      </c>
      <c r="C12" s="195">
        <f>'[2]20'!C14</f>
        <v>30</v>
      </c>
      <c r="D12" s="195">
        <f>'[2]20'!D14</f>
        <v>0</v>
      </c>
      <c r="E12" s="195">
        <f>'[2]20'!E14</f>
        <v>0</v>
      </c>
      <c r="F12" s="15">
        <f t="shared" si="6"/>
        <v>72</v>
      </c>
      <c r="G12" s="194">
        <f>'[2]20'!H14</f>
        <v>38</v>
      </c>
      <c r="H12" s="195">
        <f>'[2]20'!I14</f>
        <v>0</v>
      </c>
      <c r="I12" s="195">
        <f>'[2]20'!J14</f>
        <v>0</v>
      </c>
      <c r="J12" s="195">
        <f>'[2]20'!K14</f>
        <v>0</v>
      </c>
      <c r="K12" s="15">
        <f t="shared" si="3"/>
        <v>38</v>
      </c>
      <c r="L12" s="18">
        <f>frq!C12</f>
        <v>1</v>
      </c>
      <c r="M12" s="124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194">
        <f>'[2]20'!B15</f>
        <v>42</v>
      </c>
      <c r="C13" s="195">
        <f>'[2]20'!C15</f>
        <v>30</v>
      </c>
      <c r="D13" s="195">
        <f>'[2]20'!D15</f>
        <v>0</v>
      </c>
      <c r="E13" s="195">
        <f>'[2]20'!E15</f>
        <v>0</v>
      </c>
      <c r="F13" s="15">
        <f t="shared" si="6"/>
        <v>72</v>
      </c>
      <c r="G13" s="194">
        <f>'[2]20'!H15</f>
        <v>38</v>
      </c>
      <c r="H13" s="195">
        <f>'[2]20'!I15</f>
        <v>0</v>
      </c>
      <c r="I13" s="195">
        <f>'[2]20'!J15</f>
        <v>0</v>
      </c>
      <c r="J13" s="195">
        <f>'[2]20'!K15</f>
        <v>0</v>
      </c>
      <c r="K13" s="15">
        <f t="shared" si="3"/>
        <v>38</v>
      </c>
      <c r="L13" s="18">
        <f>frq!C13</f>
        <v>1</v>
      </c>
      <c r="M13" s="124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194">
        <f>'[2]20'!B16</f>
        <v>42</v>
      </c>
      <c r="C14" s="195">
        <f>'[2]20'!C16</f>
        <v>30</v>
      </c>
      <c r="D14" s="195">
        <f>'[2]20'!D16</f>
        <v>0</v>
      </c>
      <c r="E14" s="195">
        <f>'[2]20'!E16</f>
        <v>0</v>
      </c>
      <c r="F14" s="15">
        <f t="shared" si="6"/>
        <v>72</v>
      </c>
      <c r="G14" s="194">
        <f>'[2]20'!H16</f>
        <v>38</v>
      </c>
      <c r="H14" s="195">
        <f>'[2]20'!I16</f>
        <v>0</v>
      </c>
      <c r="I14" s="195">
        <f>'[2]20'!J16</f>
        <v>0</v>
      </c>
      <c r="J14" s="195">
        <f>'[2]20'!K16</f>
        <v>0</v>
      </c>
      <c r="K14" s="15">
        <f t="shared" si="3"/>
        <v>38</v>
      </c>
      <c r="L14" s="18">
        <f>frq!C14</f>
        <v>1</v>
      </c>
      <c r="M14" s="124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194">
        <f>'[2]20'!B17</f>
        <v>42</v>
      </c>
      <c r="C15" s="195">
        <f>'[2]20'!C17</f>
        <v>30</v>
      </c>
      <c r="D15" s="195">
        <f>'[2]20'!D17</f>
        <v>0</v>
      </c>
      <c r="E15" s="195">
        <f>'[2]20'!E17</f>
        <v>0</v>
      </c>
      <c r="F15" s="15">
        <f t="shared" si="6"/>
        <v>72</v>
      </c>
      <c r="G15" s="194">
        <f>'[2]20'!H17</f>
        <v>38</v>
      </c>
      <c r="H15" s="195">
        <f>'[2]20'!I17</f>
        <v>0</v>
      </c>
      <c r="I15" s="195">
        <f>'[2]20'!J17</f>
        <v>0</v>
      </c>
      <c r="J15" s="195">
        <f>'[2]20'!K17</f>
        <v>0</v>
      </c>
      <c r="K15" s="15">
        <f t="shared" si="3"/>
        <v>38</v>
      </c>
      <c r="L15" s="18">
        <f>frq!C15</f>
        <v>1</v>
      </c>
      <c r="M15" s="124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194">
        <f>'[2]20'!B18</f>
        <v>42</v>
      </c>
      <c r="C16" s="195">
        <f>'[2]20'!C18</f>
        <v>30</v>
      </c>
      <c r="D16" s="195">
        <f>'[2]20'!D18</f>
        <v>0</v>
      </c>
      <c r="E16" s="195">
        <f>'[2]20'!E18</f>
        <v>0</v>
      </c>
      <c r="F16" s="15">
        <f t="shared" si="6"/>
        <v>72</v>
      </c>
      <c r="G16" s="194">
        <f>'[2]20'!H18</f>
        <v>38</v>
      </c>
      <c r="H16" s="195">
        <f>'[2]20'!I18</f>
        <v>0</v>
      </c>
      <c r="I16" s="195">
        <f>'[2]20'!J18</f>
        <v>0</v>
      </c>
      <c r="J16" s="195">
        <f>'[2]20'!K18</f>
        <v>0</v>
      </c>
      <c r="K16" s="15">
        <f t="shared" si="3"/>
        <v>38</v>
      </c>
      <c r="L16" s="18">
        <f>frq!C16</f>
        <v>1</v>
      </c>
      <c r="M16" s="124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194">
        <f>'[2]20'!B19</f>
        <v>42</v>
      </c>
      <c r="C17" s="195">
        <f>'[2]20'!C19</f>
        <v>30</v>
      </c>
      <c r="D17" s="195">
        <f>'[2]20'!D19</f>
        <v>0</v>
      </c>
      <c r="E17" s="195">
        <f>'[2]20'!E19</f>
        <v>0</v>
      </c>
      <c r="F17" s="15">
        <f t="shared" si="6"/>
        <v>72</v>
      </c>
      <c r="G17" s="194">
        <f>'[2]20'!H19</f>
        <v>38</v>
      </c>
      <c r="H17" s="195">
        <f>'[2]20'!I19</f>
        <v>0</v>
      </c>
      <c r="I17" s="195">
        <f>'[2]20'!J19</f>
        <v>0</v>
      </c>
      <c r="J17" s="195">
        <f>'[2]20'!K19</f>
        <v>0</v>
      </c>
      <c r="K17" s="15">
        <f t="shared" si="3"/>
        <v>38</v>
      </c>
      <c r="L17" s="18">
        <f>frq!C17</f>
        <v>1</v>
      </c>
      <c r="M17" s="124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194">
        <f>'[2]20'!B20</f>
        <v>42</v>
      </c>
      <c r="C18" s="195">
        <f>'[2]20'!C20</f>
        <v>30</v>
      </c>
      <c r="D18" s="195">
        <f>'[2]20'!D20</f>
        <v>0</v>
      </c>
      <c r="E18" s="195">
        <f>'[2]20'!E20</f>
        <v>0</v>
      </c>
      <c r="F18" s="15">
        <f t="shared" si="6"/>
        <v>72</v>
      </c>
      <c r="G18" s="194">
        <f>'[2]20'!H20</f>
        <v>38</v>
      </c>
      <c r="H18" s="195">
        <f>'[2]20'!I20</f>
        <v>0</v>
      </c>
      <c r="I18" s="195">
        <f>'[2]20'!J20</f>
        <v>0</v>
      </c>
      <c r="J18" s="195">
        <f>'[2]20'!K20</f>
        <v>0</v>
      </c>
      <c r="K18" s="15">
        <f t="shared" si="3"/>
        <v>38</v>
      </c>
      <c r="L18" s="18">
        <f>frq!C18</f>
        <v>1</v>
      </c>
      <c r="M18" s="124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194">
        <f>'[2]20'!B21</f>
        <v>42</v>
      </c>
      <c r="C19" s="195">
        <f>'[2]20'!C21</f>
        <v>30</v>
      </c>
      <c r="D19" s="195">
        <f>'[2]20'!D21</f>
        <v>0</v>
      </c>
      <c r="E19" s="195">
        <f>'[2]20'!E21</f>
        <v>0</v>
      </c>
      <c r="F19" s="15">
        <f t="shared" si="6"/>
        <v>72</v>
      </c>
      <c r="G19" s="194">
        <f>'[2]20'!H21</f>
        <v>38</v>
      </c>
      <c r="H19" s="195">
        <f>'[2]20'!I21</f>
        <v>0</v>
      </c>
      <c r="I19" s="195">
        <f>'[2]20'!J21</f>
        <v>0</v>
      </c>
      <c r="J19" s="195">
        <f>'[2]20'!K21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194">
        <f>'[2]20'!B22</f>
        <v>42</v>
      </c>
      <c r="C20" s="195">
        <f>'[2]20'!C22</f>
        <v>30</v>
      </c>
      <c r="D20" s="195">
        <f>'[2]20'!D22</f>
        <v>0</v>
      </c>
      <c r="E20" s="195">
        <f>'[2]20'!E22</f>
        <v>0</v>
      </c>
      <c r="F20" s="15">
        <f t="shared" si="6"/>
        <v>72</v>
      </c>
      <c r="G20" s="194">
        <f>'[2]20'!H22</f>
        <v>38</v>
      </c>
      <c r="H20" s="195">
        <f>'[2]20'!I22</f>
        <v>0</v>
      </c>
      <c r="I20" s="195">
        <f>'[2]20'!J22</f>
        <v>0</v>
      </c>
      <c r="J20" s="195">
        <f>'[2]20'!K22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194">
        <f>'[2]20'!B23</f>
        <v>42</v>
      </c>
      <c r="C21" s="195">
        <f>'[2]20'!C23</f>
        <v>30</v>
      </c>
      <c r="D21" s="195">
        <f>'[2]20'!D23</f>
        <v>0</v>
      </c>
      <c r="E21" s="195">
        <f>'[2]20'!E23</f>
        <v>0</v>
      </c>
      <c r="F21" s="15">
        <f t="shared" si="6"/>
        <v>72</v>
      </c>
      <c r="G21" s="194">
        <f>'[2]20'!H23</f>
        <v>38</v>
      </c>
      <c r="H21" s="195">
        <f>'[2]20'!I23</f>
        <v>0</v>
      </c>
      <c r="I21" s="195">
        <f>'[2]20'!J23</f>
        <v>0</v>
      </c>
      <c r="J21" s="195">
        <f>'[2]20'!K23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194">
        <f>'[2]20'!B24</f>
        <v>42</v>
      </c>
      <c r="C22" s="195">
        <f>'[2]20'!C24</f>
        <v>30</v>
      </c>
      <c r="D22" s="195">
        <f>'[2]20'!D24</f>
        <v>0</v>
      </c>
      <c r="E22" s="195">
        <f>'[2]20'!E24</f>
        <v>0</v>
      </c>
      <c r="F22" s="15">
        <f t="shared" si="6"/>
        <v>72</v>
      </c>
      <c r="G22" s="194">
        <f>'[2]20'!H24</f>
        <v>38</v>
      </c>
      <c r="H22" s="195">
        <f>'[2]20'!I24</f>
        <v>0</v>
      </c>
      <c r="I22" s="195">
        <f>'[2]20'!J24</f>
        <v>0</v>
      </c>
      <c r="J22" s="195">
        <f>'[2]20'!K24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194">
        <f>'[2]20'!B25</f>
        <v>42</v>
      </c>
      <c r="C23" s="195">
        <f>'[2]20'!C25</f>
        <v>30</v>
      </c>
      <c r="D23" s="195">
        <f>'[2]20'!D25</f>
        <v>0</v>
      </c>
      <c r="E23" s="195">
        <f>'[2]20'!E25</f>
        <v>0</v>
      </c>
      <c r="F23" s="15">
        <f t="shared" si="6"/>
        <v>72</v>
      </c>
      <c r="G23" s="194">
        <f>'[2]20'!H25</f>
        <v>38</v>
      </c>
      <c r="H23" s="195">
        <f>'[2]20'!I25</f>
        <v>0</v>
      </c>
      <c r="I23" s="195">
        <f>'[2]20'!J25</f>
        <v>0</v>
      </c>
      <c r="J23" s="195">
        <f>'[2]20'!K25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194">
        <f>'[2]20'!B26</f>
        <v>42</v>
      </c>
      <c r="C24" s="195">
        <f>'[2]20'!C26</f>
        <v>30</v>
      </c>
      <c r="D24" s="195">
        <f>'[2]20'!D26</f>
        <v>0</v>
      </c>
      <c r="E24" s="195">
        <f>'[2]20'!E26</f>
        <v>0</v>
      </c>
      <c r="F24" s="15">
        <f t="shared" si="6"/>
        <v>72</v>
      </c>
      <c r="G24" s="194">
        <f>'[2]20'!H26</f>
        <v>38</v>
      </c>
      <c r="H24" s="195">
        <f>'[2]20'!I26</f>
        <v>0</v>
      </c>
      <c r="I24" s="195">
        <f>'[2]20'!J26</f>
        <v>0</v>
      </c>
      <c r="J24" s="195">
        <f>'[2]20'!K26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'[2]20'!B27</f>
        <v>42</v>
      </c>
      <c r="C25" s="195">
        <f>'[2]20'!C27</f>
        <v>30</v>
      </c>
      <c r="D25" s="195">
        <f>'[2]20'!D27</f>
        <v>0</v>
      </c>
      <c r="E25" s="195">
        <f>'[2]20'!E27</f>
        <v>0</v>
      </c>
      <c r="F25" s="15">
        <f t="shared" si="6"/>
        <v>72</v>
      </c>
      <c r="G25" s="194">
        <f>'[2]20'!H27</f>
        <v>38</v>
      </c>
      <c r="H25" s="195">
        <f>'[2]20'!I27</f>
        <v>0</v>
      </c>
      <c r="I25" s="195">
        <f>'[2]20'!J27</f>
        <v>0</v>
      </c>
      <c r="J25" s="195">
        <f>'[2]20'!K27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'[2]20'!B28</f>
        <v>42</v>
      </c>
      <c r="C26" s="195">
        <f>'[2]20'!C28</f>
        <v>30</v>
      </c>
      <c r="D26" s="195">
        <f>'[2]20'!D28</f>
        <v>0</v>
      </c>
      <c r="E26" s="195">
        <f>'[2]20'!E28</f>
        <v>0</v>
      </c>
      <c r="F26" s="15">
        <f t="shared" si="6"/>
        <v>72</v>
      </c>
      <c r="G26" s="194">
        <f>'[2]20'!H28</f>
        <v>38</v>
      </c>
      <c r="H26" s="195">
        <f>'[2]20'!I28</f>
        <v>0</v>
      </c>
      <c r="I26" s="195">
        <f>'[2]20'!J28</f>
        <v>0</v>
      </c>
      <c r="J26" s="195">
        <f>'[2]20'!K28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'[2]20'!B29</f>
        <v>42</v>
      </c>
      <c r="C27" s="195">
        <f>'[2]20'!C29</f>
        <v>30</v>
      </c>
      <c r="D27" s="195">
        <f>'[2]20'!D29</f>
        <v>0</v>
      </c>
      <c r="E27" s="195">
        <f>'[2]20'!E29</f>
        <v>0</v>
      </c>
      <c r="F27" s="15">
        <f t="shared" si="6"/>
        <v>72</v>
      </c>
      <c r="G27" s="194">
        <f>'[2]20'!H29</f>
        <v>38</v>
      </c>
      <c r="H27" s="195">
        <f>'[2]20'!I29</f>
        <v>0</v>
      </c>
      <c r="I27" s="195">
        <f>'[2]20'!J29</f>
        <v>0</v>
      </c>
      <c r="J27" s="195">
        <f>'[2]20'!K29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'[2]20'!B30</f>
        <v>42</v>
      </c>
      <c r="C28" s="195">
        <f>'[2]20'!C30</f>
        <v>30</v>
      </c>
      <c r="D28" s="195">
        <f>'[2]20'!D30</f>
        <v>0</v>
      </c>
      <c r="E28" s="195">
        <f>'[2]20'!E30</f>
        <v>0</v>
      </c>
      <c r="F28" s="15">
        <f t="shared" si="6"/>
        <v>72</v>
      </c>
      <c r="G28" s="194">
        <f>'[2]20'!H30</f>
        <v>37</v>
      </c>
      <c r="H28" s="195">
        <f>'[2]20'!I30</f>
        <v>0</v>
      </c>
      <c r="I28" s="195">
        <f>'[2]20'!J30</f>
        <v>0</v>
      </c>
      <c r="J28" s="195">
        <f>'[2]20'!K30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</row>
    <row r="29" spans="1:18">
      <c r="A29" s="8" t="s">
        <v>71</v>
      </c>
      <c r="B29" s="194">
        <f>'[2]20'!B31</f>
        <v>42</v>
      </c>
      <c r="C29" s="195">
        <f>'[2]20'!C31</f>
        <v>30</v>
      </c>
      <c r="D29" s="195">
        <f>'[2]20'!D31</f>
        <v>0</v>
      </c>
      <c r="E29" s="195">
        <f>'[2]20'!E31</f>
        <v>0</v>
      </c>
      <c r="F29" s="15">
        <f t="shared" si="6"/>
        <v>72</v>
      </c>
      <c r="G29" s="194">
        <f>'[2]20'!H31</f>
        <v>37</v>
      </c>
      <c r="H29" s="195">
        <f>'[2]20'!I31</f>
        <v>0</v>
      </c>
      <c r="I29" s="195">
        <f>'[2]20'!J31</f>
        <v>0</v>
      </c>
      <c r="J29" s="195">
        <f>'[2]20'!K31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</row>
    <row r="30" spans="1:18">
      <c r="A30" s="8" t="s">
        <v>72</v>
      </c>
      <c r="B30" s="194">
        <f>'[2]20'!B32</f>
        <v>42</v>
      </c>
      <c r="C30" s="195">
        <f>'[2]20'!C32</f>
        <v>30</v>
      </c>
      <c r="D30" s="195">
        <f>'[2]20'!D32</f>
        <v>0</v>
      </c>
      <c r="E30" s="195">
        <f>'[2]20'!E32</f>
        <v>0</v>
      </c>
      <c r="F30" s="15">
        <f t="shared" si="6"/>
        <v>72</v>
      </c>
      <c r="G30" s="194">
        <f>'[2]20'!H32</f>
        <v>37</v>
      </c>
      <c r="H30" s="195">
        <f>'[2]20'!I32</f>
        <v>0</v>
      </c>
      <c r="I30" s="195">
        <f>'[2]20'!J32</f>
        <v>0</v>
      </c>
      <c r="J30" s="195">
        <f>'[2]20'!K32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</row>
    <row r="31" spans="1:18">
      <c r="A31" s="8" t="s">
        <v>73</v>
      </c>
      <c r="B31" s="194">
        <f>'[2]20'!B33</f>
        <v>42</v>
      </c>
      <c r="C31" s="195">
        <f>'[2]20'!C33</f>
        <v>30</v>
      </c>
      <c r="D31" s="195">
        <f>'[2]20'!D33</f>
        <v>0</v>
      </c>
      <c r="E31" s="195">
        <f>'[2]20'!E33</f>
        <v>0</v>
      </c>
      <c r="F31" s="15">
        <f t="shared" si="6"/>
        <v>72</v>
      </c>
      <c r="G31" s="194">
        <f>'[2]20'!H33</f>
        <v>37</v>
      </c>
      <c r="H31" s="195">
        <f>'[2]20'!I33</f>
        <v>0</v>
      </c>
      <c r="I31" s="195">
        <f>'[2]20'!J33</f>
        <v>0</v>
      </c>
      <c r="J31" s="195">
        <f>'[2]20'!K33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'[2]20'!B34</f>
        <v>42</v>
      </c>
      <c r="C32" s="195">
        <f>'[2]20'!C34</f>
        <v>30</v>
      </c>
      <c r="D32" s="195">
        <f>'[2]20'!D34</f>
        <v>0</v>
      </c>
      <c r="E32" s="195">
        <f>'[2]20'!E34</f>
        <v>0</v>
      </c>
      <c r="F32" s="15">
        <f t="shared" si="6"/>
        <v>72</v>
      </c>
      <c r="G32" s="194">
        <f>'[2]20'!H34</f>
        <v>36.53</v>
      </c>
      <c r="H32" s="195">
        <f>'[2]20'!I34</f>
        <v>0</v>
      </c>
      <c r="I32" s="195">
        <f>'[2]20'!J34</f>
        <v>0</v>
      </c>
      <c r="J32" s="195">
        <f>'[2]20'!K34</f>
        <v>0</v>
      </c>
      <c r="K32" s="15">
        <f t="shared" si="3"/>
        <v>36.53</v>
      </c>
      <c r="L32" s="18">
        <f>frq!C32</f>
        <v>1</v>
      </c>
      <c r="M32" s="124">
        <f t="shared" si="4"/>
        <v>36.130000000000003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36.130000000000003</v>
      </c>
      <c r="R32" s="18">
        <v>0.4</v>
      </c>
    </row>
    <row r="33" spans="1:18">
      <c r="A33" s="8" t="s">
        <v>75</v>
      </c>
      <c r="B33" s="194">
        <f>'[2]20'!B35</f>
        <v>42</v>
      </c>
      <c r="C33" s="195">
        <f>'[2]20'!C35</f>
        <v>30</v>
      </c>
      <c r="D33" s="195">
        <f>'[2]20'!D35</f>
        <v>0</v>
      </c>
      <c r="E33" s="195">
        <f>'[2]20'!E35</f>
        <v>0</v>
      </c>
      <c r="F33" s="15">
        <f t="shared" si="6"/>
        <v>72</v>
      </c>
      <c r="G33" s="194">
        <f>'[2]20'!H35</f>
        <v>36.53</v>
      </c>
      <c r="H33" s="195">
        <f>'[2]20'!I35</f>
        <v>0</v>
      </c>
      <c r="I33" s="195">
        <f>'[2]20'!J35</f>
        <v>0</v>
      </c>
      <c r="J33" s="195">
        <f>'[2]20'!K35</f>
        <v>0</v>
      </c>
      <c r="K33" s="15">
        <f t="shared" si="3"/>
        <v>36.53</v>
      </c>
      <c r="L33" s="18">
        <f>frq!C33</f>
        <v>1</v>
      </c>
      <c r="M33" s="124">
        <f t="shared" si="4"/>
        <v>36.130000000000003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36.130000000000003</v>
      </c>
      <c r="R33" s="18">
        <v>0.4</v>
      </c>
    </row>
    <row r="34" spans="1:18">
      <c r="A34" s="8" t="s">
        <v>76</v>
      </c>
      <c r="B34" s="194">
        <f>'[2]20'!B36</f>
        <v>42</v>
      </c>
      <c r="C34" s="195">
        <f>'[2]20'!C36</f>
        <v>30</v>
      </c>
      <c r="D34" s="195">
        <f>'[2]20'!D36</f>
        <v>0</v>
      </c>
      <c r="E34" s="195">
        <f>'[2]20'!E36</f>
        <v>0</v>
      </c>
      <c r="F34" s="15">
        <f t="shared" si="6"/>
        <v>72</v>
      </c>
      <c r="G34" s="194">
        <f>'[2]20'!H36</f>
        <v>37</v>
      </c>
      <c r="H34" s="195">
        <f>'[2]20'!I36</f>
        <v>0</v>
      </c>
      <c r="I34" s="195">
        <f>'[2]20'!J36</f>
        <v>0</v>
      </c>
      <c r="J34" s="195">
        <f>'[2]20'!K36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'[2]20'!B37</f>
        <v>42</v>
      </c>
      <c r="C35" s="195">
        <f>'[2]20'!C37</f>
        <v>30</v>
      </c>
      <c r="D35" s="195">
        <f>'[2]20'!D37</f>
        <v>0</v>
      </c>
      <c r="E35" s="195">
        <f>'[2]20'!E37</f>
        <v>0</v>
      </c>
      <c r="F35" s="15">
        <f t="shared" si="6"/>
        <v>72</v>
      </c>
      <c r="G35" s="194">
        <f>'[2]20'!H37</f>
        <v>37</v>
      </c>
      <c r="H35" s="195">
        <f>'[2]20'!I37</f>
        <v>0</v>
      </c>
      <c r="I35" s="195">
        <f>'[2]20'!J37</f>
        <v>0</v>
      </c>
      <c r="J35" s="195">
        <f>'[2]20'!K37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'[2]20'!B38</f>
        <v>42</v>
      </c>
      <c r="C36" s="195">
        <f>'[2]20'!C38</f>
        <v>30</v>
      </c>
      <c r="D36" s="195">
        <f>'[2]20'!D38</f>
        <v>0</v>
      </c>
      <c r="E36" s="195">
        <f>'[2]20'!E38</f>
        <v>0</v>
      </c>
      <c r="F36" s="15">
        <f t="shared" si="6"/>
        <v>72</v>
      </c>
      <c r="G36" s="194">
        <f>'[2]20'!H38</f>
        <v>37</v>
      </c>
      <c r="H36" s="195">
        <f>'[2]20'!I38</f>
        <v>0</v>
      </c>
      <c r="I36" s="195">
        <f>'[2]20'!J38</f>
        <v>0</v>
      </c>
      <c r="J36" s="195">
        <f>'[2]20'!K38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'[2]20'!B39</f>
        <v>42</v>
      </c>
      <c r="C37" s="195">
        <f>'[2]20'!C39</f>
        <v>30</v>
      </c>
      <c r="D37" s="195">
        <f>'[2]20'!D39</f>
        <v>0</v>
      </c>
      <c r="E37" s="195">
        <f>'[2]20'!E39</f>
        <v>0</v>
      </c>
      <c r="F37" s="15">
        <f t="shared" si="6"/>
        <v>72</v>
      </c>
      <c r="G37" s="194">
        <f>'[2]20'!H39</f>
        <v>37</v>
      </c>
      <c r="H37" s="195">
        <f>'[2]20'!I39</f>
        <v>0</v>
      </c>
      <c r="I37" s="195">
        <f>'[2]20'!J39</f>
        <v>0</v>
      </c>
      <c r="J37" s="195">
        <f>'[2]20'!K39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</row>
    <row r="38" spans="1:18">
      <c r="A38" s="8" t="s">
        <v>80</v>
      </c>
      <c r="B38" s="194">
        <f>'[2]20'!B40</f>
        <v>42</v>
      </c>
      <c r="C38" s="195">
        <f>'[2]20'!C40</f>
        <v>30</v>
      </c>
      <c r="D38" s="195">
        <f>'[2]20'!D40</f>
        <v>0</v>
      </c>
      <c r="E38" s="195">
        <f>'[2]20'!E40</f>
        <v>0</v>
      </c>
      <c r="F38" s="15">
        <f t="shared" si="6"/>
        <v>72</v>
      </c>
      <c r="G38" s="194">
        <f>'[2]20'!H40</f>
        <v>37</v>
      </c>
      <c r="H38" s="195">
        <f>'[2]20'!I40</f>
        <v>0</v>
      </c>
      <c r="I38" s="195">
        <f>'[2]20'!J40</f>
        <v>0</v>
      </c>
      <c r="J38" s="195">
        <f>'[2]20'!K40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194">
        <f>'[2]20'!B41</f>
        <v>42</v>
      </c>
      <c r="C39" s="195">
        <f>'[2]20'!C41</f>
        <v>30</v>
      </c>
      <c r="D39" s="195">
        <f>'[2]20'!D41</f>
        <v>0</v>
      </c>
      <c r="E39" s="195">
        <f>'[2]20'!E41</f>
        <v>0</v>
      </c>
      <c r="F39" s="15">
        <f t="shared" si="6"/>
        <v>72</v>
      </c>
      <c r="G39" s="194">
        <f>'[2]20'!H41</f>
        <v>37</v>
      </c>
      <c r="H39" s="195">
        <f>'[2]20'!I41</f>
        <v>0</v>
      </c>
      <c r="I39" s="195">
        <f>'[2]20'!J41</f>
        <v>0</v>
      </c>
      <c r="J39" s="195">
        <f>'[2]20'!K41</f>
        <v>0</v>
      </c>
      <c r="K39" s="15">
        <f t="shared" si="3"/>
        <v>37</v>
      </c>
      <c r="L39" s="18">
        <f>frq!C39</f>
        <v>1</v>
      </c>
      <c r="M39" s="124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194">
        <f>'[2]20'!B42</f>
        <v>42</v>
      </c>
      <c r="C40" s="195">
        <f>'[2]20'!C42</f>
        <v>30</v>
      </c>
      <c r="D40" s="195">
        <f>'[2]20'!D42</f>
        <v>0</v>
      </c>
      <c r="E40" s="195">
        <f>'[2]20'!E42</f>
        <v>0</v>
      </c>
      <c r="F40" s="15">
        <f t="shared" si="6"/>
        <v>72</v>
      </c>
      <c r="G40" s="194">
        <f>'[2]20'!H42</f>
        <v>37</v>
      </c>
      <c r="H40" s="195">
        <f>'[2]20'!I42</f>
        <v>0</v>
      </c>
      <c r="I40" s="195">
        <f>'[2]20'!J42</f>
        <v>0</v>
      </c>
      <c r="J40" s="195">
        <f>'[2]20'!K42</f>
        <v>0</v>
      </c>
      <c r="K40" s="15">
        <f t="shared" si="3"/>
        <v>37</v>
      </c>
      <c r="L40" s="18">
        <f>frq!C40</f>
        <v>1</v>
      </c>
      <c r="M40" s="124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194">
        <f>'[2]20'!B43</f>
        <v>42</v>
      </c>
      <c r="C41" s="195">
        <f>'[2]20'!C43</f>
        <v>30</v>
      </c>
      <c r="D41" s="195">
        <f>'[2]20'!D43</f>
        <v>0</v>
      </c>
      <c r="E41" s="195">
        <f>'[2]20'!E43</f>
        <v>0</v>
      </c>
      <c r="F41" s="15">
        <f t="shared" si="6"/>
        <v>72</v>
      </c>
      <c r="G41" s="194">
        <f>'[2]20'!H43</f>
        <v>37</v>
      </c>
      <c r="H41" s="195">
        <f>'[2]20'!I43</f>
        <v>0</v>
      </c>
      <c r="I41" s="195">
        <f>'[2]20'!J43</f>
        <v>0</v>
      </c>
      <c r="J41" s="195">
        <f>'[2]20'!K43</f>
        <v>0</v>
      </c>
      <c r="K41" s="15">
        <f t="shared" si="3"/>
        <v>37</v>
      </c>
      <c r="L41" s="18">
        <f>frq!C41</f>
        <v>1</v>
      </c>
      <c r="M41" s="124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194">
        <f>'[2]20'!B44</f>
        <v>42</v>
      </c>
      <c r="C42" s="195">
        <f>'[2]20'!C44</f>
        <v>30</v>
      </c>
      <c r="D42" s="195">
        <f>'[2]20'!D44</f>
        <v>0</v>
      </c>
      <c r="E42" s="195">
        <f>'[2]20'!E44</f>
        <v>0</v>
      </c>
      <c r="F42" s="15">
        <f t="shared" si="6"/>
        <v>72</v>
      </c>
      <c r="G42" s="194">
        <f>'[2]20'!H44</f>
        <v>37</v>
      </c>
      <c r="H42" s="195">
        <f>'[2]20'!I44</f>
        <v>0</v>
      </c>
      <c r="I42" s="195">
        <f>'[2]20'!J44</f>
        <v>0</v>
      </c>
      <c r="J42" s="195">
        <f>'[2]20'!K44</f>
        <v>0</v>
      </c>
      <c r="K42" s="15">
        <f t="shared" si="3"/>
        <v>37</v>
      </c>
      <c r="L42" s="18">
        <f>frq!C42</f>
        <v>1</v>
      </c>
      <c r="M42" s="124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194">
        <f>'[2]20'!B45</f>
        <v>42</v>
      </c>
      <c r="C43" s="195">
        <f>'[2]20'!C45</f>
        <v>30</v>
      </c>
      <c r="D43" s="195">
        <f>'[2]20'!D45</f>
        <v>0</v>
      </c>
      <c r="E43" s="195">
        <f>'[2]20'!E45</f>
        <v>0</v>
      </c>
      <c r="F43" s="15">
        <f t="shared" si="6"/>
        <v>72</v>
      </c>
      <c r="G43" s="194">
        <f>'[2]20'!H45</f>
        <v>37</v>
      </c>
      <c r="H43" s="195">
        <f>'[2]20'!I45</f>
        <v>0</v>
      </c>
      <c r="I43" s="195">
        <f>'[2]20'!J45</f>
        <v>0</v>
      </c>
      <c r="J43" s="195">
        <f>'[2]20'!K45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'[2]20'!B46</f>
        <v>42</v>
      </c>
      <c r="C44" s="195">
        <f>'[2]20'!C46</f>
        <v>30</v>
      </c>
      <c r="D44" s="195">
        <f>'[2]20'!D46</f>
        <v>0</v>
      </c>
      <c r="E44" s="195">
        <f>'[2]20'!E46</f>
        <v>0</v>
      </c>
      <c r="F44" s="15">
        <f t="shared" si="6"/>
        <v>72</v>
      </c>
      <c r="G44" s="194">
        <f>'[2]20'!H46</f>
        <v>37</v>
      </c>
      <c r="H44" s="195">
        <f>'[2]20'!I46</f>
        <v>0</v>
      </c>
      <c r="I44" s="195">
        <f>'[2]20'!J46</f>
        <v>0</v>
      </c>
      <c r="J44" s="195">
        <f>'[2]20'!K46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'[2]20'!B47</f>
        <v>42</v>
      </c>
      <c r="C45" s="195">
        <f>'[2]20'!C47</f>
        <v>30</v>
      </c>
      <c r="D45" s="195">
        <f>'[2]20'!D47</f>
        <v>0</v>
      </c>
      <c r="E45" s="195">
        <f>'[2]20'!E47</f>
        <v>0</v>
      </c>
      <c r="F45" s="15">
        <f t="shared" si="6"/>
        <v>72</v>
      </c>
      <c r="G45" s="194">
        <f>'[2]20'!H47</f>
        <v>37</v>
      </c>
      <c r="H45" s="195">
        <f>'[2]20'!I47</f>
        <v>0</v>
      </c>
      <c r="I45" s="195">
        <f>'[2]20'!J47</f>
        <v>0</v>
      </c>
      <c r="J45" s="195">
        <f>'[2]20'!K47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'[2]20'!B48</f>
        <v>42</v>
      </c>
      <c r="C46" s="195">
        <f>'[2]20'!C48</f>
        <v>30</v>
      </c>
      <c r="D46" s="195">
        <f>'[2]20'!D48</f>
        <v>0</v>
      </c>
      <c r="E46" s="195">
        <f>'[2]20'!E48</f>
        <v>0</v>
      </c>
      <c r="F46" s="15">
        <f t="shared" si="6"/>
        <v>72</v>
      </c>
      <c r="G46" s="194">
        <f>'[2]20'!H48</f>
        <v>37</v>
      </c>
      <c r="H46" s="195">
        <f>'[2]20'!I48</f>
        <v>0</v>
      </c>
      <c r="I46" s="195">
        <f>'[2]20'!J48</f>
        <v>0</v>
      </c>
      <c r="J46" s="195">
        <f>'[2]20'!K48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'[2]20'!B49</f>
        <v>42</v>
      </c>
      <c r="C47" s="195">
        <f>'[2]20'!C49</f>
        <v>30</v>
      </c>
      <c r="D47" s="195">
        <f>'[2]20'!D49</f>
        <v>0</v>
      </c>
      <c r="E47" s="195">
        <f>'[2]20'!E49</f>
        <v>0</v>
      </c>
      <c r="F47" s="15">
        <f t="shared" si="6"/>
        <v>72</v>
      </c>
      <c r="G47" s="194">
        <f>'[2]20'!H49</f>
        <v>38</v>
      </c>
      <c r="H47" s="195">
        <f>'[2]20'!I49</f>
        <v>0</v>
      </c>
      <c r="I47" s="195">
        <f>'[2]20'!J49</f>
        <v>0</v>
      </c>
      <c r="J47" s="195">
        <f>'[2]20'!K49</f>
        <v>0</v>
      </c>
      <c r="K47" s="15">
        <f t="shared" si="3"/>
        <v>38</v>
      </c>
      <c r="L47" s="18">
        <f>frq!C47</f>
        <v>1</v>
      </c>
      <c r="M47" s="124">
        <f t="shared" si="4"/>
        <v>37.299999999999997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37.299999999999997</v>
      </c>
      <c r="R47" s="18">
        <v>0.7</v>
      </c>
    </row>
    <row r="48" spans="1:18">
      <c r="A48" s="8" t="s">
        <v>90</v>
      </c>
      <c r="B48" s="194">
        <f>'[2]20'!B50</f>
        <v>42</v>
      </c>
      <c r="C48" s="195">
        <f>'[2]20'!C50</f>
        <v>30</v>
      </c>
      <c r="D48" s="195">
        <f>'[2]20'!D50</f>
        <v>0</v>
      </c>
      <c r="E48" s="195">
        <f>'[2]20'!E50</f>
        <v>0</v>
      </c>
      <c r="F48" s="15">
        <f t="shared" si="6"/>
        <v>72</v>
      </c>
      <c r="G48" s="194">
        <f>'[2]20'!H50</f>
        <v>38</v>
      </c>
      <c r="H48" s="195">
        <f>'[2]20'!I50</f>
        <v>0</v>
      </c>
      <c r="I48" s="195">
        <f>'[2]20'!J50</f>
        <v>0</v>
      </c>
      <c r="J48" s="195">
        <f>'[2]20'!K50</f>
        <v>0</v>
      </c>
      <c r="K48" s="15">
        <f t="shared" si="3"/>
        <v>38</v>
      </c>
      <c r="L48" s="18">
        <f>frq!C48</f>
        <v>1</v>
      </c>
      <c r="M48" s="124">
        <f t="shared" si="4"/>
        <v>37.299999999999997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37.299999999999997</v>
      </c>
      <c r="R48" s="18">
        <v>0.7</v>
      </c>
    </row>
    <row r="49" spans="1:18">
      <c r="A49" s="8" t="s">
        <v>91</v>
      </c>
      <c r="B49" s="194">
        <f>'[2]20'!B51</f>
        <v>42</v>
      </c>
      <c r="C49" s="195">
        <f>'[2]20'!C51</f>
        <v>30</v>
      </c>
      <c r="D49" s="195">
        <f>'[2]20'!D51</f>
        <v>0</v>
      </c>
      <c r="E49" s="195">
        <f>'[2]20'!E51</f>
        <v>0</v>
      </c>
      <c r="F49" s="15">
        <f t="shared" si="6"/>
        <v>72</v>
      </c>
      <c r="G49" s="194">
        <f>'[2]20'!H51</f>
        <v>38</v>
      </c>
      <c r="H49" s="195">
        <f>'[2]20'!I51</f>
        <v>0</v>
      </c>
      <c r="I49" s="195">
        <f>'[2]20'!J51</f>
        <v>0</v>
      </c>
      <c r="J49" s="195">
        <f>'[2]20'!K51</f>
        <v>0</v>
      </c>
      <c r="K49" s="15">
        <f t="shared" si="3"/>
        <v>38</v>
      </c>
      <c r="L49" s="18">
        <f>frq!C49</f>
        <v>1</v>
      </c>
      <c r="M49" s="124">
        <f t="shared" si="4"/>
        <v>37.299999999999997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37.299999999999997</v>
      </c>
      <c r="R49" s="18">
        <v>0.7</v>
      </c>
    </row>
    <row r="50" spans="1:18">
      <c r="A50" s="8" t="s">
        <v>92</v>
      </c>
      <c r="B50" s="194">
        <f>'[2]20'!B52</f>
        <v>42</v>
      </c>
      <c r="C50" s="195">
        <f>'[2]20'!C52</f>
        <v>30</v>
      </c>
      <c r="D50" s="195">
        <f>'[2]20'!D52</f>
        <v>0</v>
      </c>
      <c r="E50" s="195">
        <f>'[2]20'!E52</f>
        <v>0</v>
      </c>
      <c r="F50" s="15">
        <f t="shared" si="6"/>
        <v>72</v>
      </c>
      <c r="G50" s="194">
        <f>'[2]20'!H52</f>
        <v>38</v>
      </c>
      <c r="H50" s="195">
        <f>'[2]20'!I52</f>
        <v>0</v>
      </c>
      <c r="I50" s="195">
        <f>'[2]20'!J52</f>
        <v>0</v>
      </c>
      <c r="J50" s="195">
        <f>'[2]20'!K52</f>
        <v>0</v>
      </c>
      <c r="K50" s="15">
        <f t="shared" si="3"/>
        <v>38</v>
      </c>
      <c r="L50" s="18">
        <f>frq!C50</f>
        <v>1</v>
      </c>
      <c r="M50" s="124">
        <f t="shared" si="4"/>
        <v>37.299999999999997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37.299999999999997</v>
      </c>
      <c r="R50" s="18">
        <v>0.7</v>
      </c>
    </row>
    <row r="51" spans="1:18">
      <c r="A51" s="8" t="s">
        <v>93</v>
      </c>
      <c r="B51" s="194">
        <f>'[2]20'!B53</f>
        <v>42</v>
      </c>
      <c r="C51" s="195">
        <f>'[2]20'!C53</f>
        <v>30</v>
      </c>
      <c r="D51" s="195">
        <f>'[2]20'!D53</f>
        <v>0</v>
      </c>
      <c r="E51" s="195">
        <f>'[2]20'!E53</f>
        <v>0</v>
      </c>
      <c r="F51" s="15">
        <f t="shared" si="6"/>
        <v>72</v>
      </c>
      <c r="G51" s="194">
        <f>'[2]20'!H53</f>
        <v>38</v>
      </c>
      <c r="H51" s="195">
        <f>'[2]20'!I53</f>
        <v>0</v>
      </c>
      <c r="I51" s="195">
        <f>'[2]20'!J53</f>
        <v>0</v>
      </c>
      <c r="J51" s="195">
        <f>'[2]20'!K53</f>
        <v>0</v>
      </c>
      <c r="K51" s="15">
        <f t="shared" si="3"/>
        <v>38</v>
      </c>
      <c r="L51" s="18">
        <f>frq!C51</f>
        <v>1</v>
      </c>
      <c r="M51" s="124">
        <f t="shared" si="4"/>
        <v>37.299999999999997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37.299999999999997</v>
      </c>
      <c r="R51" s="18">
        <v>0.7</v>
      </c>
    </row>
    <row r="52" spans="1:18">
      <c r="A52" s="8" t="s">
        <v>94</v>
      </c>
      <c r="B52" s="194">
        <f>'[2]20'!B54</f>
        <v>42</v>
      </c>
      <c r="C52" s="195">
        <f>'[2]20'!C54</f>
        <v>30</v>
      </c>
      <c r="D52" s="195">
        <f>'[2]20'!D54</f>
        <v>0</v>
      </c>
      <c r="E52" s="195">
        <f>'[2]20'!E54</f>
        <v>0</v>
      </c>
      <c r="F52" s="15">
        <f t="shared" si="6"/>
        <v>72</v>
      </c>
      <c r="G52" s="194">
        <f>'[2]20'!H54</f>
        <v>38</v>
      </c>
      <c r="H52" s="195">
        <f>'[2]20'!I54</f>
        <v>0</v>
      </c>
      <c r="I52" s="195">
        <f>'[2]20'!J54</f>
        <v>0</v>
      </c>
      <c r="J52" s="195">
        <f>'[2]20'!K54</f>
        <v>0</v>
      </c>
      <c r="K52" s="15">
        <f t="shared" si="3"/>
        <v>38</v>
      </c>
      <c r="L52" s="18">
        <f>frq!C52</f>
        <v>1</v>
      </c>
      <c r="M52" s="124">
        <f t="shared" si="4"/>
        <v>37.299999999999997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37.299999999999997</v>
      </c>
      <c r="R52" s="18">
        <v>0.7</v>
      </c>
    </row>
    <row r="53" spans="1:18">
      <c r="A53" s="8" t="s">
        <v>95</v>
      </c>
      <c r="B53" s="194">
        <f>'[2]20'!B55</f>
        <v>42</v>
      </c>
      <c r="C53" s="195">
        <f>'[2]20'!C55</f>
        <v>30</v>
      </c>
      <c r="D53" s="195">
        <f>'[2]20'!D55</f>
        <v>0</v>
      </c>
      <c r="E53" s="195">
        <f>'[2]20'!E55</f>
        <v>0</v>
      </c>
      <c r="F53" s="15">
        <f t="shared" si="6"/>
        <v>72</v>
      </c>
      <c r="G53" s="194">
        <f>'[2]20'!H55</f>
        <v>38</v>
      </c>
      <c r="H53" s="195">
        <f>'[2]20'!I55</f>
        <v>0</v>
      </c>
      <c r="I53" s="195">
        <f>'[2]20'!J55</f>
        <v>0</v>
      </c>
      <c r="J53" s="195">
        <f>'[2]20'!K55</f>
        <v>0</v>
      </c>
      <c r="K53" s="15">
        <f t="shared" si="3"/>
        <v>38</v>
      </c>
      <c r="L53" s="18">
        <f>frq!C53</f>
        <v>1</v>
      </c>
      <c r="M53" s="124">
        <f t="shared" si="4"/>
        <v>37.299999999999997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37.299999999999997</v>
      </c>
      <c r="R53" s="18">
        <v>0.7</v>
      </c>
    </row>
    <row r="54" spans="1:18">
      <c r="A54" s="8" t="s">
        <v>96</v>
      </c>
      <c r="B54" s="194">
        <f>'[2]20'!B56</f>
        <v>42</v>
      </c>
      <c r="C54" s="195">
        <f>'[2]20'!C56</f>
        <v>30</v>
      </c>
      <c r="D54" s="195">
        <f>'[2]20'!D56</f>
        <v>0</v>
      </c>
      <c r="E54" s="195">
        <f>'[2]20'!E56</f>
        <v>0</v>
      </c>
      <c r="F54" s="15">
        <f t="shared" si="6"/>
        <v>72</v>
      </c>
      <c r="G54" s="194">
        <f>'[2]20'!H56</f>
        <v>38</v>
      </c>
      <c r="H54" s="195">
        <f>'[2]20'!I56</f>
        <v>0</v>
      </c>
      <c r="I54" s="195">
        <f>'[2]20'!J56</f>
        <v>0</v>
      </c>
      <c r="J54" s="195">
        <f>'[2]20'!K56</f>
        <v>0</v>
      </c>
      <c r="K54" s="15">
        <f t="shared" si="3"/>
        <v>38</v>
      </c>
      <c r="L54" s="18">
        <f>frq!C54</f>
        <v>1</v>
      </c>
      <c r="M54" s="124">
        <f t="shared" si="4"/>
        <v>37.299999999999997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37.299999999999997</v>
      </c>
      <c r="R54" s="18">
        <v>0.7</v>
      </c>
    </row>
    <row r="55" spans="1:18">
      <c r="A55" s="8" t="s">
        <v>97</v>
      </c>
      <c r="B55" s="194">
        <f>'[2]20'!B57</f>
        <v>42</v>
      </c>
      <c r="C55" s="195">
        <f>'[2]20'!C57</f>
        <v>30</v>
      </c>
      <c r="D55" s="195">
        <f>'[2]20'!D57</f>
        <v>0</v>
      </c>
      <c r="E55" s="195">
        <f>'[2]20'!E57</f>
        <v>0</v>
      </c>
      <c r="F55" s="15">
        <f t="shared" si="6"/>
        <v>72</v>
      </c>
      <c r="G55" s="194">
        <f>'[2]20'!H57</f>
        <v>38</v>
      </c>
      <c r="H55" s="195">
        <f>'[2]20'!I57</f>
        <v>0</v>
      </c>
      <c r="I55" s="195">
        <f>'[2]20'!J57</f>
        <v>0</v>
      </c>
      <c r="J55" s="195">
        <f>'[2]20'!K57</f>
        <v>0</v>
      </c>
      <c r="K55" s="15">
        <f t="shared" si="3"/>
        <v>38</v>
      </c>
      <c r="L55" s="18">
        <f>frq!C55</f>
        <v>1</v>
      </c>
      <c r="M55" s="124">
        <f t="shared" si="4"/>
        <v>37.299999999999997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37.299999999999997</v>
      </c>
      <c r="R55" s="18">
        <v>0.7</v>
      </c>
    </row>
    <row r="56" spans="1:18">
      <c r="A56" s="8" t="s">
        <v>98</v>
      </c>
      <c r="B56" s="194">
        <f>'[2]20'!B58</f>
        <v>42</v>
      </c>
      <c r="C56" s="195">
        <f>'[2]20'!C58</f>
        <v>30</v>
      </c>
      <c r="D56" s="195">
        <f>'[2]20'!D58</f>
        <v>0</v>
      </c>
      <c r="E56" s="195">
        <f>'[2]20'!E58</f>
        <v>0</v>
      </c>
      <c r="F56" s="15">
        <f t="shared" si="6"/>
        <v>72</v>
      </c>
      <c r="G56" s="194">
        <f>'[2]20'!H58</f>
        <v>38</v>
      </c>
      <c r="H56" s="195">
        <f>'[2]20'!I58</f>
        <v>0</v>
      </c>
      <c r="I56" s="195">
        <f>'[2]20'!J58</f>
        <v>0</v>
      </c>
      <c r="J56" s="195">
        <f>'[2]20'!K58</f>
        <v>0</v>
      </c>
      <c r="K56" s="15">
        <f t="shared" si="3"/>
        <v>38</v>
      </c>
      <c r="L56" s="18">
        <f>frq!C56</f>
        <v>1</v>
      </c>
      <c r="M56" s="124">
        <f t="shared" si="4"/>
        <v>37.299999999999997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37.299999999999997</v>
      </c>
      <c r="R56" s="18">
        <v>0.7</v>
      </c>
    </row>
    <row r="57" spans="1:18">
      <c r="A57" s="8" t="s">
        <v>99</v>
      </c>
      <c r="B57" s="194">
        <f>'[2]20'!B59</f>
        <v>42</v>
      </c>
      <c r="C57" s="195">
        <f>'[2]20'!C59</f>
        <v>30</v>
      </c>
      <c r="D57" s="195">
        <f>'[2]20'!D59</f>
        <v>0</v>
      </c>
      <c r="E57" s="195">
        <f>'[2]20'!E59</f>
        <v>0</v>
      </c>
      <c r="F57" s="15">
        <f t="shared" si="6"/>
        <v>72</v>
      </c>
      <c r="G57" s="194">
        <f>'[2]20'!H59</f>
        <v>38</v>
      </c>
      <c r="H57" s="195">
        <f>'[2]20'!I59</f>
        <v>0</v>
      </c>
      <c r="I57" s="195">
        <f>'[2]20'!J59</f>
        <v>0</v>
      </c>
      <c r="J57" s="195">
        <f>'[2]20'!K59</f>
        <v>0</v>
      </c>
      <c r="K57" s="15">
        <f t="shared" si="3"/>
        <v>38</v>
      </c>
      <c r="L57" s="18">
        <f>frq!C57</f>
        <v>1</v>
      </c>
      <c r="M57" s="124">
        <f t="shared" si="4"/>
        <v>37.299999999999997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37.299999999999997</v>
      </c>
      <c r="R57" s="18">
        <v>0.7</v>
      </c>
    </row>
    <row r="58" spans="1:18">
      <c r="A58" s="8" t="s">
        <v>100</v>
      </c>
      <c r="B58" s="194">
        <f>'[2]20'!B60</f>
        <v>42</v>
      </c>
      <c r="C58" s="195">
        <f>'[2]20'!C60</f>
        <v>30</v>
      </c>
      <c r="D58" s="195">
        <f>'[2]20'!D60</f>
        <v>0</v>
      </c>
      <c r="E58" s="195">
        <f>'[2]20'!E60</f>
        <v>0</v>
      </c>
      <c r="F58" s="15">
        <f t="shared" si="6"/>
        <v>72</v>
      </c>
      <c r="G58" s="194">
        <f>'[2]20'!H60</f>
        <v>38</v>
      </c>
      <c r="H58" s="195">
        <f>'[2]20'!I60</f>
        <v>0</v>
      </c>
      <c r="I58" s="195">
        <f>'[2]20'!J60</f>
        <v>0</v>
      </c>
      <c r="J58" s="195">
        <f>'[2]20'!K60</f>
        <v>0</v>
      </c>
      <c r="K58" s="15">
        <f t="shared" si="3"/>
        <v>38</v>
      </c>
      <c r="L58" s="18">
        <f>frq!C58</f>
        <v>1</v>
      </c>
      <c r="M58" s="124">
        <f t="shared" si="4"/>
        <v>37.299999999999997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37.299999999999997</v>
      </c>
      <c r="R58" s="18">
        <v>0.7</v>
      </c>
    </row>
    <row r="59" spans="1:18">
      <c r="A59" s="8" t="s">
        <v>101</v>
      </c>
      <c r="B59" s="194">
        <f>'[2]20'!B61</f>
        <v>42</v>
      </c>
      <c r="C59" s="195">
        <f>'[2]20'!C61</f>
        <v>30</v>
      </c>
      <c r="D59" s="195">
        <f>'[2]20'!D61</f>
        <v>0</v>
      </c>
      <c r="E59" s="195">
        <f>'[2]20'!E61</f>
        <v>0</v>
      </c>
      <c r="F59" s="15">
        <f t="shared" si="6"/>
        <v>72</v>
      </c>
      <c r="G59" s="194">
        <f>'[2]20'!H61</f>
        <v>38</v>
      </c>
      <c r="H59" s="195">
        <f>'[2]20'!I61</f>
        <v>0</v>
      </c>
      <c r="I59" s="195">
        <f>'[2]20'!J61</f>
        <v>0</v>
      </c>
      <c r="J59" s="195">
        <f>'[2]20'!K61</f>
        <v>0</v>
      </c>
      <c r="K59" s="15">
        <f t="shared" si="3"/>
        <v>38</v>
      </c>
      <c r="L59" s="18">
        <f>frq!C59</f>
        <v>1</v>
      </c>
      <c r="M59" s="124">
        <f t="shared" si="4"/>
        <v>37.299999999999997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37.299999999999997</v>
      </c>
      <c r="R59" s="18">
        <v>0.7</v>
      </c>
    </row>
    <row r="60" spans="1:18">
      <c r="A60" s="8" t="s">
        <v>102</v>
      </c>
      <c r="B60" s="194">
        <f>'[2]20'!B62</f>
        <v>42</v>
      </c>
      <c r="C60" s="195">
        <f>'[2]20'!C62</f>
        <v>30</v>
      </c>
      <c r="D60" s="195">
        <f>'[2]20'!D62</f>
        <v>0</v>
      </c>
      <c r="E60" s="195">
        <f>'[2]20'!E62</f>
        <v>0</v>
      </c>
      <c r="F60" s="15">
        <f t="shared" si="6"/>
        <v>72</v>
      </c>
      <c r="G60" s="194">
        <f>'[2]20'!H62</f>
        <v>38</v>
      </c>
      <c r="H60" s="195">
        <f>'[2]20'!I62</f>
        <v>0</v>
      </c>
      <c r="I60" s="195">
        <f>'[2]20'!J62</f>
        <v>0</v>
      </c>
      <c r="J60" s="195">
        <f>'[2]20'!K62</f>
        <v>0</v>
      </c>
      <c r="K60" s="15">
        <f t="shared" si="3"/>
        <v>38</v>
      </c>
      <c r="L60" s="18">
        <f>frq!C60</f>
        <v>1</v>
      </c>
      <c r="M60" s="124">
        <f t="shared" si="4"/>
        <v>37.299999999999997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37.299999999999997</v>
      </c>
      <c r="R60" s="18">
        <v>0.7</v>
      </c>
    </row>
    <row r="61" spans="1:18">
      <c r="A61" s="8" t="s">
        <v>103</v>
      </c>
      <c r="B61" s="194">
        <f>'[2]20'!B63</f>
        <v>42</v>
      </c>
      <c r="C61" s="195">
        <f>'[2]20'!C63</f>
        <v>30</v>
      </c>
      <c r="D61" s="195">
        <f>'[2]20'!D63</f>
        <v>0</v>
      </c>
      <c r="E61" s="195">
        <f>'[2]20'!E63</f>
        <v>0</v>
      </c>
      <c r="F61" s="15">
        <f t="shared" si="6"/>
        <v>72</v>
      </c>
      <c r="G61" s="194">
        <f>'[2]20'!H63</f>
        <v>38</v>
      </c>
      <c r="H61" s="195">
        <f>'[2]20'!I63</f>
        <v>0</v>
      </c>
      <c r="I61" s="195">
        <f>'[2]20'!J63</f>
        <v>0</v>
      </c>
      <c r="J61" s="195">
        <f>'[2]20'!K63</f>
        <v>0</v>
      </c>
      <c r="K61" s="15">
        <f t="shared" si="3"/>
        <v>38</v>
      </c>
      <c r="L61" s="18">
        <f>frq!C61</f>
        <v>1</v>
      </c>
      <c r="M61" s="124">
        <f t="shared" si="4"/>
        <v>37.299999999999997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37.299999999999997</v>
      </c>
      <c r="R61" s="18">
        <v>0.7</v>
      </c>
    </row>
    <row r="62" spans="1:18">
      <c r="A62" s="8" t="s">
        <v>104</v>
      </c>
      <c r="B62" s="194">
        <f>'[2]20'!B64</f>
        <v>42</v>
      </c>
      <c r="C62" s="195">
        <f>'[2]20'!C64</f>
        <v>30</v>
      </c>
      <c r="D62" s="195">
        <f>'[2]20'!D64</f>
        <v>0</v>
      </c>
      <c r="E62" s="195">
        <f>'[2]20'!E64</f>
        <v>0</v>
      </c>
      <c r="F62" s="15">
        <f t="shared" si="6"/>
        <v>72</v>
      </c>
      <c r="G62" s="194">
        <f>'[2]20'!H64</f>
        <v>38</v>
      </c>
      <c r="H62" s="195">
        <f>'[2]20'!I64</f>
        <v>0</v>
      </c>
      <c r="I62" s="195">
        <f>'[2]20'!J64</f>
        <v>0</v>
      </c>
      <c r="J62" s="195">
        <f>'[2]20'!K64</f>
        <v>0</v>
      </c>
      <c r="K62" s="15">
        <f t="shared" si="3"/>
        <v>38</v>
      </c>
      <c r="L62" s="18">
        <f>frq!C62</f>
        <v>1</v>
      </c>
      <c r="M62" s="124">
        <f t="shared" si="4"/>
        <v>37.299999999999997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37.299999999999997</v>
      </c>
      <c r="R62" s="18">
        <v>0.7</v>
      </c>
    </row>
    <row r="63" spans="1:18">
      <c r="A63" s="8" t="s">
        <v>105</v>
      </c>
      <c r="B63" s="194">
        <f>'[2]20'!B65</f>
        <v>42</v>
      </c>
      <c r="C63" s="195">
        <f>'[2]20'!C65</f>
        <v>30</v>
      </c>
      <c r="D63" s="195">
        <f>'[2]20'!D65</f>
        <v>0</v>
      </c>
      <c r="E63" s="195">
        <f>'[2]20'!E65</f>
        <v>0</v>
      </c>
      <c r="F63" s="15">
        <f t="shared" si="6"/>
        <v>72</v>
      </c>
      <c r="G63" s="194">
        <f>'[2]20'!H65</f>
        <v>37</v>
      </c>
      <c r="H63" s="195">
        <f>'[2]20'!I65</f>
        <v>0</v>
      </c>
      <c r="I63" s="195">
        <f>'[2]20'!J65</f>
        <v>0</v>
      </c>
      <c r="J63" s="195">
        <f>'[2]20'!K65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'[2]20'!B66</f>
        <v>42</v>
      </c>
      <c r="C64" s="195">
        <f>'[2]20'!C66</f>
        <v>30</v>
      </c>
      <c r="D64" s="195">
        <f>'[2]20'!D66</f>
        <v>0</v>
      </c>
      <c r="E64" s="195">
        <f>'[2]20'!E66</f>
        <v>0</v>
      </c>
      <c r="F64" s="15">
        <f t="shared" si="6"/>
        <v>72</v>
      </c>
      <c r="G64" s="194">
        <f>'[2]20'!H66</f>
        <v>37</v>
      </c>
      <c r="H64" s="195">
        <f>'[2]20'!I66</f>
        <v>0</v>
      </c>
      <c r="I64" s="195">
        <f>'[2]20'!J66</f>
        <v>0</v>
      </c>
      <c r="J64" s="195">
        <f>'[2]20'!K66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'[2]20'!B67</f>
        <v>42</v>
      </c>
      <c r="C65" s="195">
        <f>'[2]20'!C67</f>
        <v>30</v>
      </c>
      <c r="D65" s="195">
        <f>'[2]20'!D67</f>
        <v>0</v>
      </c>
      <c r="E65" s="195">
        <f>'[2]20'!E67</f>
        <v>0</v>
      </c>
      <c r="F65" s="15">
        <f t="shared" si="6"/>
        <v>72</v>
      </c>
      <c r="G65" s="194">
        <f>'[2]20'!H67</f>
        <v>37</v>
      </c>
      <c r="H65" s="195">
        <f>'[2]20'!I67</f>
        <v>0</v>
      </c>
      <c r="I65" s="195">
        <f>'[2]20'!J67</f>
        <v>0</v>
      </c>
      <c r="J65" s="195">
        <f>'[2]20'!K67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'[2]20'!B68</f>
        <v>42</v>
      </c>
      <c r="C66" s="195">
        <f>'[2]20'!C68</f>
        <v>30</v>
      </c>
      <c r="D66" s="195">
        <f>'[2]20'!D68</f>
        <v>0</v>
      </c>
      <c r="E66" s="195">
        <f>'[2]20'!E68</f>
        <v>0</v>
      </c>
      <c r="F66" s="15">
        <f t="shared" si="6"/>
        <v>72</v>
      </c>
      <c r="G66" s="194">
        <f>'[2]20'!H68</f>
        <v>37</v>
      </c>
      <c r="H66" s="195">
        <f>'[2]20'!I68</f>
        <v>0</v>
      </c>
      <c r="I66" s="195">
        <f>'[2]20'!J68</f>
        <v>0</v>
      </c>
      <c r="J66" s="195">
        <f>'[2]20'!K68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'[2]20'!B69</f>
        <v>42</v>
      </c>
      <c r="C67" s="195">
        <f>'[2]20'!C69</f>
        <v>30</v>
      </c>
      <c r="D67" s="195">
        <f>'[2]20'!D69</f>
        <v>0</v>
      </c>
      <c r="E67" s="195">
        <f>'[2]20'!E69</f>
        <v>0</v>
      </c>
      <c r="F67" s="15">
        <f t="shared" si="6"/>
        <v>72</v>
      </c>
      <c r="G67" s="194">
        <f>'[2]20'!H69</f>
        <v>38</v>
      </c>
      <c r="H67" s="195">
        <f>'[2]20'!I69</f>
        <v>0</v>
      </c>
      <c r="I67" s="195">
        <f>'[2]20'!J69</f>
        <v>0</v>
      </c>
      <c r="J67" s="195">
        <f>'[2]20'!K69</f>
        <v>0</v>
      </c>
      <c r="K67" s="15">
        <f t="shared" si="3"/>
        <v>38</v>
      </c>
      <c r="L67" s="18">
        <f>frq!C67</f>
        <v>1</v>
      </c>
      <c r="M67" s="124">
        <f t="shared" si="4"/>
        <v>37.299999999999997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37.299999999999997</v>
      </c>
      <c r="R67" s="18">
        <v>0.7</v>
      </c>
    </row>
    <row r="68" spans="1:18">
      <c r="A68" s="8" t="s">
        <v>110</v>
      </c>
      <c r="B68" s="194">
        <f>'[2]20'!B70</f>
        <v>42</v>
      </c>
      <c r="C68" s="195">
        <f>'[2]20'!C70</f>
        <v>30</v>
      </c>
      <c r="D68" s="195">
        <f>'[2]20'!D70</f>
        <v>0</v>
      </c>
      <c r="E68" s="195">
        <f>'[2]20'!E70</f>
        <v>0</v>
      </c>
      <c r="F68" s="15">
        <f t="shared" si="6"/>
        <v>72</v>
      </c>
      <c r="G68" s="194">
        <f>'[2]20'!H70</f>
        <v>38</v>
      </c>
      <c r="H68" s="195">
        <f>'[2]20'!I70</f>
        <v>0</v>
      </c>
      <c r="I68" s="195">
        <f>'[2]20'!J70</f>
        <v>0</v>
      </c>
      <c r="J68" s="195">
        <f>'[2]20'!K70</f>
        <v>0</v>
      </c>
      <c r="K68" s="15">
        <f t="shared" ref="K68:K98" si="13">SUM(G68:J68)</f>
        <v>38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37.299999999999997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37.299999999999997</v>
      </c>
      <c r="R68" s="18">
        <v>0.7</v>
      </c>
    </row>
    <row r="69" spans="1:18">
      <c r="A69" s="8" t="s">
        <v>111</v>
      </c>
      <c r="B69" s="194">
        <f>'[2]20'!B71</f>
        <v>42</v>
      </c>
      <c r="C69" s="195">
        <f>'[2]20'!C71</f>
        <v>30</v>
      </c>
      <c r="D69" s="195">
        <f>'[2]20'!D71</f>
        <v>0</v>
      </c>
      <c r="E69" s="195">
        <f>'[2]20'!E71</f>
        <v>0</v>
      </c>
      <c r="F69" s="15">
        <f t="shared" ref="F69:F98" si="16">SUM(B69:E69)</f>
        <v>72</v>
      </c>
      <c r="G69" s="194">
        <f>'[2]20'!H71</f>
        <v>38</v>
      </c>
      <c r="H69" s="195">
        <f>'[2]20'!I71</f>
        <v>0</v>
      </c>
      <c r="I69" s="195">
        <f>'[2]20'!J71</f>
        <v>0</v>
      </c>
      <c r="J69" s="195">
        <f>'[2]20'!K71</f>
        <v>0</v>
      </c>
      <c r="K69" s="15">
        <f t="shared" si="13"/>
        <v>38</v>
      </c>
      <c r="L69" s="18">
        <f>frq!C69</f>
        <v>1</v>
      </c>
      <c r="M69" s="124">
        <f t="shared" si="14"/>
        <v>37.299999999999997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37.299999999999997</v>
      </c>
      <c r="R69" s="18">
        <v>0.7</v>
      </c>
    </row>
    <row r="70" spans="1:18">
      <c r="A70" s="8" t="s">
        <v>112</v>
      </c>
      <c r="B70" s="194">
        <f>'[2]20'!B72</f>
        <v>42</v>
      </c>
      <c r="C70" s="195">
        <f>'[2]20'!C72</f>
        <v>30</v>
      </c>
      <c r="D70" s="195">
        <f>'[2]20'!D72</f>
        <v>0</v>
      </c>
      <c r="E70" s="195">
        <f>'[2]20'!E72</f>
        <v>0</v>
      </c>
      <c r="F70" s="15">
        <f t="shared" si="16"/>
        <v>72</v>
      </c>
      <c r="G70" s="194">
        <f>'[2]20'!H72</f>
        <v>38</v>
      </c>
      <c r="H70" s="195">
        <f>'[2]20'!I72</f>
        <v>0</v>
      </c>
      <c r="I70" s="195">
        <f>'[2]20'!J72</f>
        <v>0</v>
      </c>
      <c r="J70" s="195">
        <f>'[2]20'!K72</f>
        <v>0</v>
      </c>
      <c r="K70" s="15">
        <f t="shared" si="13"/>
        <v>38</v>
      </c>
      <c r="L70" s="18">
        <f>frq!C70</f>
        <v>1</v>
      </c>
      <c r="M70" s="124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194">
        <f>'[2]20'!B73</f>
        <v>42</v>
      </c>
      <c r="C71" s="195">
        <f>'[2]20'!C73</f>
        <v>30</v>
      </c>
      <c r="D71" s="195">
        <f>'[2]20'!D73</f>
        <v>0</v>
      </c>
      <c r="E71" s="195">
        <f>'[2]20'!E73</f>
        <v>0</v>
      </c>
      <c r="F71" s="15">
        <f t="shared" si="16"/>
        <v>72</v>
      </c>
      <c r="G71" s="194">
        <f>'[2]20'!H73</f>
        <v>37</v>
      </c>
      <c r="H71" s="195">
        <f>'[2]20'!I73</f>
        <v>0</v>
      </c>
      <c r="I71" s="195">
        <f>'[2]20'!J73</f>
        <v>0</v>
      </c>
      <c r="J71" s="195">
        <f>'[2]20'!K73</f>
        <v>0</v>
      </c>
      <c r="K71" s="15">
        <f t="shared" si="13"/>
        <v>37</v>
      </c>
      <c r="L71" s="18">
        <f>frq!C71</f>
        <v>1</v>
      </c>
      <c r="M71" s="124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194">
        <f>'[2]20'!B74</f>
        <v>42</v>
      </c>
      <c r="C72" s="195">
        <f>'[2]20'!C74</f>
        <v>30</v>
      </c>
      <c r="D72" s="195">
        <f>'[2]20'!D74</f>
        <v>0</v>
      </c>
      <c r="E72" s="195">
        <f>'[2]20'!E74</f>
        <v>0</v>
      </c>
      <c r="F72" s="15">
        <f t="shared" si="16"/>
        <v>72</v>
      </c>
      <c r="G72" s="194">
        <f>'[2]20'!H74</f>
        <v>37</v>
      </c>
      <c r="H72" s="195">
        <f>'[2]20'!I74</f>
        <v>0</v>
      </c>
      <c r="I72" s="195">
        <f>'[2]20'!J74</f>
        <v>0</v>
      </c>
      <c r="J72" s="195">
        <f>'[2]20'!K74</f>
        <v>0</v>
      </c>
      <c r="K72" s="15">
        <f t="shared" si="13"/>
        <v>37</v>
      </c>
      <c r="L72" s="18">
        <f>frq!C72</f>
        <v>1</v>
      </c>
      <c r="M72" s="124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194">
        <f>'[2]20'!B75</f>
        <v>42</v>
      </c>
      <c r="C73" s="195">
        <f>'[2]20'!C75</f>
        <v>30</v>
      </c>
      <c r="D73" s="195">
        <f>'[2]20'!D75</f>
        <v>0</v>
      </c>
      <c r="E73" s="195">
        <f>'[2]20'!E75</f>
        <v>0</v>
      </c>
      <c r="F73" s="15">
        <f t="shared" si="16"/>
        <v>72</v>
      </c>
      <c r="G73" s="194">
        <f>'[2]20'!H75</f>
        <v>37</v>
      </c>
      <c r="H73" s="195">
        <f>'[2]20'!I75</f>
        <v>0</v>
      </c>
      <c r="I73" s="195">
        <f>'[2]20'!J75</f>
        <v>0</v>
      </c>
      <c r="J73" s="195">
        <f>'[2]20'!K75</f>
        <v>0</v>
      </c>
      <c r="K73" s="15">
        <f t="shared" si="13"/>
        <v>37</v>
      </c>
      <c r="L73" s="18">
        <f>frq!C73</f>
        <v>1</v>
      </c>
      <c r="M73" s="124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194">
        <f>'[2]20'!B76</f>
        <v>42</v>
      </c>
      <c r="C74" s="195">
        <f>'[2]20'!C76</f>
        <v>30</v>
      </c>
      <c r="D74" s="195">
        <f>'[2]20'!D76</f>
        <v>0</v>
      </c>
      <c r="E74" s="195">
        <f>'[2]20'!E76</f>
        <v>0</v>
      </c>
      <c r="F74" s="15">
        <f t="shared" si="16"/>
        <v>72</v>
      </c>
      <c r="G74" s="194">
        <f>'[2]20'!H76</f>
        <v>37</v>
      </c>
      <c r="H74" s="195">
        <f>'[2]20'!I76</f>
        <v>0</v>
      </c>
      <c r="I74" s="195">
        <f>'[2]20'!J76</f>
        <v>0</v>
      </c>
      <c r="J74" s="195">
        <f>'[2]20'!K76</f>
        <v>0</v>
      </c>
      <c r="K74" s="15">
        <f t="shared" si="13"/>
        <v>37</v>
      </c>
      <c r="L74" s="18">
        <f>frq!C74</f>
        <v>1</v>
      </c>
      <c r="M74" s="124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194">
        <f>'[2]20'!B77</f>
        <v>42</v>
      </c>
      <c r="C75" s="195">
        <f>'[2]20'!C77</f>
        <v>30</v>
      </c>
      <c r="D75" s="195">
        <f>'[2]20'!D77</f>
        <v>0</v>
      </c>
      <c r="E75" s="195">
        <f>'[2]20'!E77</f>
        <v>0</v>
      </c>
      <c r="F75" s="15">
        <f t="shared" si="16"/>
        <v>72</v>
      </c>
      <c r="G75" s="194">
        <f>'[2]20'!H77</f>
        <v>37</v>
      </c>
      <c r="H75" s="195">
        <f>'[2]20'!I77</f>
        <v>0</v>
      </c>
      <c r="I75" s="195">
        <f>'[2]20'!J77</f>
        <v>0</v>
      </c>
      <c r="J75" s="195">
        <f>'[2]20'!K77</f>
        <v>0</v>
      </c>
      <c r="K75" s="15">
        <f t="shared" si="13"/>
        <v>37</v>
      </c>
      <c r="L75" s="18">
        <f>frq!C75</f>
        <v>1</v>
      </c>
      <c r="M75" s="124">
        <f t="shared" si="14"/>
        <v>36.6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36.6</v>
      </c>
      <c r="R75" s="18">
        <v>0.4</v>
      </c>
    </row>
    <row r="76" spans="1:18">
      <c r="A76" s="8" t="s">
        <v>118</v>
      </c>
      <c r="B76" s="194">
        <f>'[2]20'!B78</f>
        <v>42</v>
      </c>
      <c r="C76" s="195">
        <f>'[2]20'!C78</f>
        <v>30</v>
      </c>
      <c r="D76" s="195">
        <f>'[2]20'!D78</f>
        <v>0</v>
      </c>
      <c r="E76" s="195">
        <f>'[2]20'!E78</f>
        <v>0</v>
      </c>
      <c r="F76" s="15">
        <f t="shared" si="16"/>
        <v>72</v>
      </c>
      <c r="G76" s="194">
        <f>'[2]20'!H78</f>
        <v>37</v>
      </c>
      <c r="H76" s="195">
        <f>'[2]20'!I78</f>
        <v>0</v>
      </c>
      <c r="I76" s="195">
        <f>'[2]20'!J78</f>
        <v>0</v>
      </c>
      <c r="J76" s="195">
        <f>'[2]20'!K78</f>
        <v>0</v>
      </c>
      <c r="K76" s="15">
        <f t="shared" si="13"/>
        <v>37</v>
      </c>
      <c r="L76" s="18">
        <f>frq!C76</f>
        <v>1</v>
      </c>
      <c r="M76" s="124">
        <f t="shared" si="14"/>
        <v>36.6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36.6</v>
      </c>
      <c r="R76" s="18">
        <v>0.4</v>
      </c>
    </row>
    <row r="77" spans="1:18">
      <c r="A77" s="8" t="s">
        <v>119</v>
      </c>
      <c r="B77" s="194">
        <f>'[2]20'!B79</f>
        <v>42</v>
      </c>
      <c r="C77" s="195">
        <f>'[2]20'!C79</f>
        <v>30</v>
      </c>
      <c r="D77" s="195">
        <f>'[2]20'!D79</f>
        <v>0</v>
      </c>
      <c r="E77" s="195">
        <f>'[2]20'!E79</f>
        <v>0</v>
      </c>
      <c r="F77" s="15">
        <f t="shared" si="16"/>
        <v>72</v>
      </c>
      <c r="G77" s="194">
        <f>'[2]20'!H79</f>
        <v>37</v>
      </c>
      <c r="H77" s="195">
        <f>'[2]20'!I79</f>
        <v>0</v>
      </c>
      <c r="I77" s="195">
        <f>'[2]20'!J79</f>
        <v>0</v>
      </c>
      <c r="J77" s="195">
        <f>'[2]20'!K79</f>
        <v>0</v>
      </c>
      <c r="K77" s="15">
        <f t="shared" si="13"/>
        <v>37</v>
      </c>
      <c r="L77" s="18">
        <f>frq!C77</f>
        <v>1</v>
      </c>
      <c r="M77" s="124">
        <f t="shared" si="14"/>
        <v>36.6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36.6</v>
      </c>
      <c r="R77" s="18">
        <v>0.4</v>
      </c>
    </row>
    <row r="78" spans="1:18">
      <c r="A78" s="8" t="s">
        <v>120</v>
      </c>
      <c r="B78" s="194">
        <f>'[2]20'!B80</f>
        <v>42</v>
      </c>
      <c r="C78" s="195">
        <f>'[2]20'!C80</f>
        <v>30</v>
      </c>
      <c r="D78" s="195">
        <f>'[2]20'!D80</f>
        <v>0</v>
      </c>
      <c r="E78" s="195">
        <f>'[2]20'!E80</f>
        <v>0</v>
      </c>
      <c r="F78" s="15">
        <f t="shared" si="16"/>
        <v>72</v>
      </c>
      <c r="G78" s="194">
        <f>'[2]20'!H80</f>
        <v>37</v>
      </c>
      <c r="H78" s="195">
        <f>'[2]20'!I80</f>
        <v>0</v>
      </c>
      <c r="I78" s="195">
        <f>'[2]20'!J80</f>
        <v>0</v>
      </c>
      <c r="J78" s="195">
        <f>'[2]20'!K80</f>
        <v>0</v>
      </c>
      <c r="K78" s="15">
        <f t="shared" si="13"/>
        <v>37</v>
      </c>
      <c r="L78" s="18">
        <f>frq!C78</f>
        <v>1</v>
      </c>
      <c r="M78" s="124">
        <f t="shared" si="14"/>
        <v>36.6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36.6</v>
      </c>
      <c r="R78" s="18">
        <v>0.4</v>
      </c>
    </row>
    <row r="79" spans="1:18">
      <c r="A79" s="8" t="s">
        <v>121</v>
      </c>
      <c r="B79" s="194">
        <f>'[2]20'!B81</f>
        <v>42</v>
      </c>
      <c r="C79" s="195">
        <f>'[2]20'!C81</f>
        <v>30</v>
      </c>
      <c r="D79" s="195">
        <f>'[2]20'!D81</f>
        <v>0</v>
      </c>
      <c r="E79" s="195">
        <f>'[2]20'!E81</f>
        <v>0</v>
      </c>
      <c r="F79" s="15">
        <f t="shared" si="16"/>
        <v>72</v>
      </c>
      <c r="G79" s="194">
        <f>'[2]20'!H81</f>
        <v>38</v>
      </c>
      <c r="H79" s="195">
        <f>'[2]20'!I81</f>
        <v>0</v>
      </c>
      <c r="I79" s="195">
        <f>'[2]20'!J81</f>
        <v>0</v>
      </c>
      <c r="J79" s="195">
        <f>'[2]20'!K81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'[2]20'!B82</f>
        <v>42</v>
      </c>
      <c r="C80" s="195">
        <f>'[2]20'!C82</f>
        <v>30</v>
      </c>
      <c r="D80" s="195">
        <f>'[2]20'!D82</f>
        <v>0</v>
      </c>
      <c r="E80" s="195">
        <f>'[2]20'!E82</f>
        <v>0</v>
      </c>
      <c r="F80" s="15">
        <f t="shared" si="16"/>
        <v>72</v>
      </c>
      <c r="G80" s="194">
        <f>'[2]20'!H82</f>
        <v>38</v>
      </c>
      <c r="H80" s="195">
        <f>'[2]20'!I82</f>
        <v>0</v>
      </c>
      <c r="I80" s="195">
        <f>'[2]20'!J82</f>
        <v>0</v>
      </c>
      <c r="J80" s="195">
        <f>'[2]20'!K82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'[2]20'!B83</f>
        <v>42</v>
      </c>
      <c r="C81" s="195">
        <f>'[2]20'!C83</f>
        <v>30</v>
      </c>
      <c r="D81" s="195">
        <f>'[2]20'!D83</f>
        <v>0</v>
      </c>
      <c r="E81" s="195">
        <f>'[2]20'!E83</f>
        <v>0</v>
      </c>
      <c r="F81" s="15">
        <f t="shared" si="16"/>
        <v>72</v>
      </c>
      <c r="G81" s="194">
        <f>'[2]20'!H83</f>
        <v>38</v>
      </c>
      <c r="H81" s="195">
        <f>'[2]20'!I83</f>
        <v>0</v>
      </c>
      <c r="I81" s="195">
        <f>'[2]20'!J83</f>
        <v>0</v>
      </c>
      <c r="J81" s="195">
        <f>'[2]20'!K83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'[2]20'!B84</f>
        <v>42</v>
      </c>
      <c r="C82" s="195">
        <f>'[2]20'!C84</f>
        <v>30</v>
      </c>
      <c r="D82" s="195">
        <f>'[2]20'!D84</f>
        <v>0</v>
      </c>
      <c r="E82" s="195">
        <f>'[2]20'!E84</f>
        <v>0</v>
      </c>
      <c r="F82" s="15">
        <f t="shared" si="16"/>
        <v>72</v>
      </c>
      <c r="G82" s="194">
        <f>'[2]20'!H84</f>
        <v>38</v>
      </c>
      <c r="H82" s="195">
        <f>'[2]20'!I84</f>
        <v>0</v>
      </c>
      <c r="I82" s="195">
        <f>'[2]20'!J84</f>
        <v>0</v>
      </c>
      <c r="J82" s="195">
        <f>'[2]20'!K84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'[2]20'!B85</f>
        <v>42</v>
      </c>
      <c r="C83" s="195">
        <f>'[2]20'!C85</f>
        <v>30</v>
      </c>
      <c r="D83" s="195">
        <f>'[2]20'!D85</f>
        <v>0</v>
      </c>
      <c r="E83" s="195">
        <f>'[2]20'!E85</f>
        <v>0</v>
      </c>
      <c r="F83" s="15">
        <f t="shared" si="16"/>
        <v>72</v>
      </c>
      <c r="G83" s="194">
        <f>'[2]20'!H85</f>
        <v>37</v>
      </c>
      <c r="H83" s="195">
        <f>'[2]20'!I85</f>
        <v>0</v>
      </c>
      <c r="I83" s="195">
        <f>'[2]20'!J85</f>
        <v>0</v>
      </c>
      <c r="J83" s="195">
        <f>'[2]20'!K85</f>
        <v>0</v>
      </c>
      <c r="K83" s="15">
        <f t="shared" si="13"/>
        <v>37</v>
      </c>
      <c r="L83" s="18">
        <f>frq!C83</f>
        <v>1</v>
      </c>
      <c r="M83" s="124">
        <f t="shared" si="14"/>
        <v>36.6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36.6</v>
      </c>
      <c r="R83" s="18">
        <v>0.4</v>
      </c>
    </row>
    <row r="84" spans="1:18">
      <c r="A84" s="8" t="s">
        <v>126</v>
      </c>
      <c r="B84" s="194">
        <f>'[2]20'!B86</f>
        <v>42</v>
      </c>
      <c r="C84" s="195">
        <f>'[2]20'!C86</f>
        <v>30</v>
      </c>
      <c r="D84" s="195">
        <f>'[2]20'!D86</f>
        <v>0</v>
      </c>
      <c r="E84" s="195">
        <f>'[2]20'!E86</f>
        <v>0</v>
      </c>
      <c r="F84" s="15">
        <f t="shared" si="16"/>
        <v>72</v>
      </c>
      <c r="G84" s="194">
        <f>'[2]20'!H86</f>
        <v>37</v>
      </c>
      <c r="H84" s="195">
        <f>'[2]20'!I86</f>
        <v>0</v>
      </c>
      <c r="I84" s="195">
        <f>'[2]20'!J86</f>
        <v>0</v>
      </c>
      <c r="J84" s="195">
        <f>'[2]20'!K86</f>
        <v>0</v>
      </c>
      <c r="K84" s="15">
        <f t="shared" si="13"/>
        <v>37</v>
      </c>
      <c r="L84" s="18">
        <f>frq!C84</f>
        <v>1</v>
      </c>
      <c r="M84" s="124">
        <f t="shared" si="14"/>
        <v>36.6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36.6</v>
      </c>
      <c r="R84" s="18">
        <v>0.4</v>
      </c>
    </row>
    <row r="85" spans="1:18">
      <c r="A85" s="8" t="s">
        <v>127</v>
      </c>
      <c r="B85" s="194">
        <f>'[2]20'!B87</f>
        <v>42</v>
      </c>
      <c r="C85" s="195">
        <f>'[2]20'!C87</f>
        <v>30</v>
      </c>
      <c r="D85" s="195">
        <f>'[2]20'!D87</f>
        <v>0</v>
      </c>
      <c r="E85" s="195">
        <f>'[2]20'!E87</f>
        <v>0</v>
      </c>
      <c r="F85" s="15">
        <f t="shared" si="16"/>
        <v>72</v>
      </c>
      <c r="G85" s="194">
        <f>'[2]20'!H87</f>
        <v>37</v>
      </c>
      <c r="H85" s="195">
        <f>'[2]20'!I87</f>
        <v>0</v>
      </c>
      <c r="I85" s="195">
        <f>'[2]20'!J87</f>
        <v>0</v>
      </c>
      <c r="J85" s="195">
        <f>'[2]20'!K87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</row>
    <row r="86" spans="1:18">
      <c r="A86" s="8" t="s">
        <v>128</v>
      </c>
      <c r="B86" s="194">
        <f>'[2]20'!B88</f>
        <v>42</v>
      </c>
      <c r="C86" s="195">
        <f>'[2]20'!C88</f>
        <v>30</v>
      </c>
      <c r="D86" s="195">
        <f>'[2]20'!D88</f>
        <v>0</v>
      </c>
      <c r="E86" s="195">
        <f>'[2]20'!E88</f>
        <v>0</v>
      </c>
      <c r="F86" s="15">
        <f t="shared" si="16"/>
        <v>72</v>
      </c>
      <c r="G86" s="194">
        <f>'[2]20'!H88</f>
        <v>37</v>
      </c>
      <c r="H86" s="195">
        <f>'[2]20'!I88</f>
        <v>0</v>
      </c>
      <c r="I86" s="195">
        <f>'[2]20'!J88</f>
        <v>0</v>
      </c>
      <c r="J86" s="195">
        <f>'[2]20'!K88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</row>
    <row r="87" spans="1:18">
      <c r="A87" s="8" t="s">
        <v>129</v>
      </c>
      <c r="B87" s="194">
        <f>'[2]20'!B89</f>
        <v>42</v>
      </c>
      <c r="C87" s="195">
        <f>'[2]20'!C89</f>
        <v>30</v>
      </c>
      <c r="D87" s="195">
        <f>'[2]20'!D89</f>
        <v>0</v>
      </c>
      <c r="E87" s="195">
        <f>'[2]20'!E89</f>
        <v>0</v>
      </c>
      <c r="F87" s="15">
        <f t="shared" si="16"/>
        <v>72</v>
      </c>
      <c r="G87" s="194">
        <f>'[2]20'!H89</f>
        <v>37</v>
      </c>
      <c r="H87" s="195">
        <f>'[2]20'!I89</f>
        <v>0</v>
      </c>
      <c r="I87" s="195">
        <f>'[2]20'!J89</f>
        <v>0</v>
      </c>
      <c r="J87" s="195">
        <f>'[2]20'!K89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</row>
    <row r="88" spans="1:18">
      <c r="A88" s="8" t="s">
        <v>130</v>
      </c>
      <c r="B88" s="194">
        <f>'[2]20'!B90</f>
        <v>42</v>
      </c>
      <c r="C88" s="195">
        <f>'[2]20'!C90</f>
        <v>30</v>
      </c>
      <c r="D88" s="195">
        <f>'[2]20'!D90</f>
        <v>0</v>
      </c>
      <c r="E88" s="195">
        <f>'[2]20'!E90</f>
        <v>0</v>
      </c>
      <c r="F88" s="15">
        <f t="shared" si="16"/>
        <v>72</v>
      </c>
      <c r="G88" s="194">
        <f>'[2]20'!H90</f>
        <v>37</v>
      </c>
      <c r="H88" s="195">
        <f>'[2]20'!I90</f>
        <v>0</v>
      </c>
      <c r="I88" s="195">
        <f>'[2]20'!J90</f>
        <v>0</v>
      </c>
      <c r="J88" s="195">
        <f>'[2]20'!K90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</row>
    <row r="89" spans="1:18">
      <c r="A89" s="8" t="s">
        <v>131</v>
      </c>
      <c r="B89" s="194">
        <f>'[2]20'!B91</f>
        <v>42</v>
      </c>
      <c r="C89" s="195">
        <f>'[2]20'!C91</f>
        <v>30</v>
      </c>
      <c r="D89" s="195">
        <f>'[2]20'!D91</f>
        <v>0</v>
      </c>
      <c r="E89" s="195">
        <f>'[2]20'!E91</f>
        <v>0</v>
      </c>
      <c r="F89" s="15">
        <f t="shared" si="16"/>
        <v>72</v>
      </c>
      <c r="G89" s="194">
        <f>'[2]20'!H91</f>
        <v>37</v>
      </c>
      <c r="H89" s="195">
        <f>'[2]20'!I91</f>
        <v>0</v>
      </c>
      <c r="I89" s="195">
        <f>'[2]20'!J91</f>
        <v>0</v>
      </c>
      <c r="J89" s="195">
        <f>'[2]20'!K91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</row>
    <row r="90" spans="1:18">
      <c r="A90" s="8" t="s">
        <v>132</v>
      </c>
      <c r="B90" s="194">
        <f>'[2]20'!B92</f>
        <v>42</v>
      </c>
      <c r="C90" s="195">
        <f>'[2]20'!C92</f>
        <v>30</v>
      </c>
      <c r="D90" s="195">
        <f>'[2]20'!D92</f>
        <v>0</v>
      </c>
      <c r="E90" s="195">
        <f>'[2]20'!E92</f>
        <v>0</v>
      </c>
      <c r="F90" s="15">
        <f t="shared" si="16"/>
        <v>72</v>
      </c>
      <c r="G90" s="194">
        <f>'[2]20'!H92</f>
        <v>37</v>
      </c>
      <c r="H90" s="195">
        <f>'[2]20'!I92</f>
        <v>0</v>
      </c>
      <c r="I90" s="195">
        <f>'[2]20'!J92</f>
        <v>0</v>
      </c>
      <c r="J90" s="195">
        <f>'[2]20'!K92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</row>
    <row r="91" spans="1:18">
      <c r="A91" s="8" t="s">
        <v>133</v>
      </c>
      <c r="B91" s="194">
        <f>'[2]20'!B93</f>
        <v>42</v>
      </c>
      <c r="C91" s="195">
        <f>'[2]20'!C93</f>
        <v>30</v>
      </c>
      <c r="D91" s="195">
        <f>'[2]20'!D93</f>
        <v>0</v>
      </c>
      <c r="E91" s="195">
        <f>'[2]20'!E93</f>
        <v>0</v>
      </c>
      <c r="F91" s="15">
        <f t="shared" si="16"/>
        <v>72</v>
      </c>
      <c r="G91" s="194">
        <f>'[2]20'!H93</f>
        <v>37</v>
      </c>
      <c r="H91" s="195">
        <f>'[2]20'!I93</f>
        <v>0</v>
      </c>
      <c r="I91" s="195">
        <f>'[2]20'!J93</f>
        <v>0</v>
      </c>
      <c r="J91" s="195">
        <f>'[2]20'!K93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'[2]20'!B94</f>
        <v>42</v>
      </c>
      <c r="C92" s="195">
        <f>'[2]20'!C94</f>
        <v>30</v>
      </c>
      <c r="D92" s="195">
        <f>'[2]20'!D94</f>
        <v>0</v>
      </c>
      <c r="E92" s="195">
        <f>'[2]20'!E94</f>
        <v>0</v>
      </c>
      <c r="F92" s="15">
        <f t="shared" si="16"/>
        <v>72</v>
      </c>
      <c r="G92" s="194">
        <f>'[2]20'!H94</f>
        <v>37</v>
      </c>
      <c r="H92" s="195">
        <f>'[2]20'!I94</f>
        <v>0</v>
      </c>
      <c r="I92" s="195">
        <f>'[2]20'!J94</f>
        <v>0</v>
      </c>
      <c r="J92" s="195">
        <f>'[2]20'!K94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'[2]20'!B95</f>
        <v>42</v>
      </c>
      <c r="C93" s="195">
        <f>'[2]20'!C95</f>
        <v>30</v>
      </c>
      <c r="D93" s="195">
        <f>'[2]20'!D95</f>
        <v>0</v>
      </c>
      <c r="E93" s="195">
        <f>'[2]20'!E95</f>
        <v>0</v>
      </c>
      <c r="F93" s="15">
        <f t="shared" si="16"/>
        <v>72</v>
      </c>
      <c r="G93" s="194">
        <f>'[2]20'!H95</f>
        <v>38</v>
      </c>
      <c r="H93" s="195">
        <f>'[2]20'!I95</f>
        <v>0</v>
      </c>
      <c r="I93" s="195">
        <f>'[2]20'!J95</f>
        <v>0</v>
      </c>
      <c r="J93" s="195">
        <f>'[2]20'!K95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'[2]20'!B96</f>
        <v>42</v>
      </c>
      <c r="C94" s="195">
        <f>'[2]20'!C96</f>
        <v>30</v>
      </c>
      <c r="D94" s="195">
        <f>'[2]20'!D96</f>
        <v>0</v>
      </c>
      <c r="E94" s="195">
        <f>'[2]20'!E96</f>
        <v>0</v>
      </c>
      <c r="F94" s="15">
        <f t="shared" si="16"/>
        <v>72</v>
      </c>
      <c r="G94" s="194">
        <f>'[2]20'!H96</f>
        <v>38</v>
      </c>
      <c r="H94" s="195">
        <f>'[2]20'!I96</f>
        <v>0</v>
      </c>
      <c r="I94" s="195">
        <f>'[2]20'!J96</f>
        <v>0</v>
      </c>
      <c r="J94" s="195">
        <f>'[2]20'!K96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'[2]20'!B97</f>
        <v>42</v>
      </c>
      <c r="C95" s="195">
        <f>'[2]20'!C97</f>
        <v>30</v>
      </c>
      <c r="D95" s="195">
        <f>'[2]20'!D97</f>
        <v>0</v>
      </c>
      <c r="E95" s="195">
        <f>'[2]20'!E97</f>
        <v>0</v>
      </c>
      <c r="F95" s="15">
        <f t="shared" si="16"/>
        <v>72</v>
      </c>
      <c r="G95" s="194">
        <f>'[2]20'!H97</f>
        <v>38</v>
      </c>
      <c r="H95" s="195">
        <f>'[2]20'!I97</f>
        <v>0</v>
      </c>
      <c r="I95" s="195">
        <f>'[2]20'!J97</f>
        <v>0</v>
      </c>
      <c r="J95" s="195">
        <f>'[2]20'!K97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'[2]20'!B98</f>
        <v>42</v>
      </c>
      <c r="C96" s="195">
        <f>'[2]20'!C98</f>
        <v>30</v>
      </c>
      <c r="D96" s="195">
        <f>'[2]20'!D98</f>
        <v>0</v>
      </c>
      <c r="E96" s="195">
        <f>'[2]20'!E98</f>
        <v>0</v>
      </c>
      <c r="F96" s="15">
        <f t="shared" si="16"/>
        <v>72</v>
      </c>
      <c r="G96" s="194">
        <f>'[2]20'!H98</f>
        <v>38</v>
      </c>
      <c r="H96" s="195">
        <f>'[2]20'!I98</f>
        <v>0</v>
      </c>
      <c r="I96" s="195">
        <f>'[2]20'!J98</f>
        <v>0</v>
      </c>
      <c r="J96" s="195">
        <f>'[2]20'!K98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'[2]20'!B99</f>
        <v>42</v>
      </c>
      <c r="C97" s="195">
        <f>'[2]20'!C99</f>
        <v>30</v>
      </c>
      <c r="D97" s="195">
        <f>'[2]20'!D99</f>
        <v>0</v>
      </c>
      <c r="E97" s="195">
        <f>'[2]20'!E99</f>
        <v>0</v>
      </c>
      <c r="F97" s="15">
        <f t="shared" si="16"/>
        <v>72</v>
      </c>
      <c r="G97" s="194">
        <f>'[2]20'!H99</f>
        <v>38</v>
      </c>
      <c r="H97" s="195">
        <f>'[2]20'!I99</f>
        <v>0</v>
      </c>
      <c r="I97" s="195">
        <f>'[2]20'!J99</f>
        <v>0</v>
      </c>
      <c r="J97" s="195">
        <f>'[2]20'!K99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'[2]20'!B100</f>
        <v>42</v>
      </c>
      <c r="C98" s="195">
        <f>'[2]20'!C100</f>
        <v>30</v>
      </c>
      <c r="D98" s="195">
        <f>'[2]20'!D100</f>
        <v>0</v>
      </c>
      <c r="E98" s="195">
        <f>'[2]20'!E100</f>
        <v>0</v>
      </c>
      <c r="F98" s="15">
        <f t="shared" si="16"/>
        <v>72</v>
      </c>
      <c r="G98" s="194">
        <f>'[2]20'!H100</f>
        <v>38</v>
      </c>
      <c r="H98" s="195">
        <f>'[2]20'!I100</f>
        <v>0</v>
      </c>
      <c r="I98" s="195">
        <f>'[2]20'!J100</f>
        <v>0</v>
      </c>
      <c r="J98" s="195">
        <f>'[2]20'!K100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0.90151499999999996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0.90151499999999996</v>
      </c>
      <c r="L99" s="128">
        <f t="shared" si="17"/>
        <v>2.4E-2</v>
      </c>
      <c r="M99" s="128">
        <f t="shared" si="17"/>
        <v>0.88921499999999998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0.88921499999999998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45280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29" t="s">
        <v>169</v>
      </c>
      <c r="AX1" s="229"/>
      <c r="AY1" s="229"/>
      <c r="AZ1" s="229"/>
      <c r="BA1" s="229"/>
      <c r="BB1" s="229"/>
      <c r="BD1" s="229" t="s">
        <v>170</v>
      </c>
      <c r="BE1" s="229"/>
      <c r="BF1" s="229"/>
      <c r="BG1" s="229"/>
      <c r="BH1" s="229"/>
      <c r="BI1" s="229"/>
      <c r="BL1" s="8" t="s">
        <v>199</v>
      </c>
      <c r="BM1" s="8" t="s">
        <v>200</v>
      </c>
      <c r="BN1" s="229" t="s">
        <v>346</v>
      </c>
      <c r="BO1" s="229"/>
      <c r="BP1" s="230" t="s">
        <v>345</v>
      </c>
      <c r="BQ1" s="230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1030</v>
      </c>
      <c r="G3" s="16">
        <f>'[3]20'!G5</f>
        <v>0</v>
      </c>
      <c r="H3" s="17">
        <f>SUM(B3:G3)</f>
        <v>1350</v>
      </c>
      <c r="I3" s="15">
        <f>'[3]20'!J5</f>
        <v>270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0</v>
      </c>
      <c r="N3" s="16">
        <f>'[3]20'!O5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25.92</v>
      </c>
      <c r="AU3" s="8">
        <v>25.92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25.92</v>
      </c>
      <c r="BM3" s="8">
        <f>AU3</f>
        <v>25.92</v>
      </c>
      <c r="BN3" s="8">
        <f>BC3</f>
        <v>26.99</v>
      </c>
      <c r="BO3" s="8">
        <f>BJ3</f>
        <v>26.99</v>
      </c>
      <c r="BP3" s="139">
        <f>BL3-BN3</f>
        <v>-1.0699999999999967</v>
      </c>
      <c r="BQ3" s="139">
        <f>BM3-BO3</f>
        <v>-1.0699999999999967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1030</v>
      </c>
      <c r="G4" s="16">
        <f>'[3]20'!G6</f>
        <v>0</v>
      </c>
      <c r="H4" s="17">
        <f>SUM(B4:G4)</f>
        <v>1350</v>
      </c>
      <c r="I4" s="15">
        <f>'[3]20'!J6</f>
        <v>270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0</v>
      </c>
      <c r="N4" s="16">
        <f>'[3]20'!O6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25.92</v>
      </c>
      <c r="AU4" s="8">
        <v>25.92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25.92</v>
      </c>
      <c r="BM4" s="8">
        <f t="shared" ref="BM4:BM67" si="22">AU4</f>
        <v>25.92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-1.0699999999999967</v>
      </c>
      <c r="BQ4" s="139">
        <f t="shared" ref="BQ4:BQ67" si="26">BM4-BO4</f>
        <v>-1.0699999999999967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1030</v>
      </c>
      <c r="G5" s="16">
        <f>'[3]20'!G7</f>
        <v>0</v>
      </c>
      <c r="H5" s="17">
        <f t="shared" ref="H5:H68" si="27">SUM(B5:G5)</f>
        <v>1350</v>
      </c>
      <c r="I5" s="15">
        <f>'[3]20'!J7</f>
        <v>270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0</v>
      </c>
      <c r="N5" s="16">
        <f>'[3]20'!O7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25.92</v>
      </c>
      <c r="AU5" s="8">
        <v>25.92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25.92</v>
      </c>
      <c r="BM5" s="8">
        <f t="shared" si="22"/>
        <v>25.92</v>
      </c>
      <c r="BN5" s="8">
        <f t="shared" si="23"/>
        <v>26.99</v>
      </c>
      <c r="BO5" s="8">
        <f t="shared" si="24"/>
        <v>26.99</v>
      </c>
      <c r="BP5" s="139">
        <f t="shared" si="25"/>
        <v>-1.0699999999999967</v>
      </c>
      <c r="BQ5" s="139">
        <f t="shared" si="26"/>
        <v>-1.0699999999999967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1030</v>
      </c>
      <c r="G6" s="16">
        <f>'[3]20'!G8</f>
        <v>0</v>
      </c>
      <c r="H6" s="17">
        <f t="shared" si="27"/>
        <v>1350</v>
      </c>
      <c r="I6" s="15">
        <f>'[3]20'!J8</f>
        <v>270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0</v>
      </c>
      <c r="N6" s="16">
        <f>'[3]20'!O8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25.92</v>
      </c>
      <c r="AU6" s="8">
        <v>25.92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25.92</v>
      </c>
      <c r="BM6" s="8">
        <f t="shared" si="22"/>
        <v>25.92</v>
      </c>
      <c r="BN6" s="8">
        <f t="shared" si="23"/>
        <v>26.99</v>
      </c>
      <c r="BO6" s="8">
        <f t="shared" si="24"/>
        <v>26.99</v>
      </c>
      <c r="BP6" s="139">
        <f t="shared" si="25"/>
        <v>-1.0699999999999967</v>
      </c>
      <c r="BQ6" s="139">
        <f t="shared" si="26"/>
        <v>-1.0699999999999967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1030</v>
      </c>
      <c r="G7" s="16">
        <f>'[3]20'!G9</f>
        <v>0</v>
      </c>
      <c r="H7" s="17">
        <f t="shared" si="27"/>
        <v>1350</v>
      </c>
      <c r="I7" s="15">
        <f>'[3]20'!J9</f>
        <v>270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0</v>
      </c>
      <c r="N7" s="16">
        <f>'[3]20'!O9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25.92</v>
      </c>
      <c r="AU7" s="8">
        <v>25.92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25.92</v>
      </c>
      <c r="BM7" s="8">
        <f t="shared" si="22"/>
        <v>25.92</v>
      </c>
      <c r="BN7" s="8">
        <f t="shared" si="23"/>
        <v>26.99</v>
      </c>
      <c r="BO7" s="8">
        <f t="shared" si="24"/>
        <v>26.99</v>
      </c>
      <c r="BP7" s="139">
        <f t="shared" si="25"/>
        <v>-1.0699999999999967</v>
      </c>
      <c r="BQ7" s="139">
        <f t="shared" si="26"/>
        <v>-1.0699999999999967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1030</v>
      </c>
      <c r="G8" s="16">
        <f>'[3]20'!G10</f>
        <v>0</v>
      </c>
      <c r="H8" s="17">
        <f t="shared" si="27"/>
        <v>1350</v>
      </c>
      <c r="I8" s="15">
        <f>'[3]20'!J10</f>
        <v>270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0</v>
      </c>
      <c r="N8" s="16">
        <f>'[3]20'!O10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25.92</v>
      </c>
      <c r="AU8" s="8">
        <v>25.92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25.92</v>
      </c>
      <c r="BM8" s="8">
        <f t="shared" si="22"/>
        <v>25.92</v>
      </c>
      <c r="BN8" s="8">
        <f t="shared" si="23"/>
        <v>26.99</v>
      </c>
      <c r="BO8" s="8">
        <f t="shared" si="24"/>
        <v>26.99</v>
      </c>
      <c r="BP8" s="139">
        <f t="shared" si="25"/>
        <v>-1.0699999999999967</v>
      </c>
      <c r="BQ8" s="139">
        <f t="shared" si="26"/>
        <v>-1.0699999999999967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1030</v>
      </c>
      <c r="G9" s="16">
        <f>'[3]20'!G11</f>
        <v>0</v>
      </c>
      <c r="H9" s="17">
        <f t="shared" si="27"/>
        <v>1350</v>
      </c>
      <c r="I9" s="15">
        <f>'[3]20'!J11</f>
        <v>270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0</v>
      </c>
      <c r="N9" s="16">
        <f>'[3]20'!O11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25.92</v>
      </c>
      <c r="AU9" s="8">
        <v>25.92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25.92</v>
      </c>
      <c r="BM9" s="8">
        <f t="shared" si="22"/>
        <v>25.92</v>
      </c>
      <c r="BN9" s="8">
        <f t="shared" si="23"/>
        <v>26.99</v>
      </c>
      <c r="BO9" s="8">
        <f t="shared" si="24"/>
        <v>26.99</v>
      </c>
      <c r="BP9" s="139">
        <f t="shared" si="25"/>
        <v>-1.0699999999999967</v>
      </c>
      <c r="BQ9" s="139">
        <f t="shared" si="26"/>
        <v>-1.0699999999999967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1030</v>
      </c>
      <c r="G10" s="16">
        <f>'[3]20'!G12</f>
        <v>0</v>
      </c>
      <c r="H10" s="17">
        <f t="shared" si="27"/>
        <v>1350</v>
      </c>
      <c r="I10" s="15">
        <f>'[3]20'!J12</f>
        <v>270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0</v>
      </c>
      <c r="N10" s="16">
        <f>'[3]20'!O12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25.92</v>
      </c>
      <c r="AU10" s="8">
        <v>25.92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25.92</v>
      </c>
      <c r="BM10" s="8">
        <f t="shared" si="22"/>
        <v>25.92</v>
      </c>
      <c r="BN10" s="8">
        <f t="shared" si="23"/>
        <v>26.99</v>
      </c>
      <c r="BO10" s="8">
        <f t="shared" si="24"/>
        <v>26.99</v>
      </c>
      <c r="BP10" s="139">
        <f t="shared" si="25"/>
        <v>-1.0699999999999967</v>
      </c>
      <c r="BQ10" s="139">
        <f t="shared" si="26"/>
        <v>-1.0699999999999967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1030</v>
      </c>
      <c r="G11" s="16">
        <f>'[3]20'!G13</f>
        <v>0</v>
      </c>
      <c r="H11" s="17">
        <f t="shared" si="27"/>
        <v>1350</v>
      </c>
      <c r="I11" s="15">
        <f>'[3]20'!J13</f>
        <v>270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0</v>
      </c>
      <c r="N11" s="16">
        <f>'[3]20'!O13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25.92</v>
      </c>
      <c r="AU11" s="8">
        <v>25.92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25.92</v>
      </c>
      <c r="BM11" s="8">
        <f t="shared" si="22"/>
        <v>25.92</v>
      </c>
      <c r="BN11" s="8">
        <f t="shared" si="23"/>
        <v>26.99</v>
      </c>
      <c r="BO11" s="8">
        <f t="shared" si="24"/>
        <v>26.99</v>
      </c>
      <c r="BP11" s="139">
        <f t="shared" si="25"/>
        <v>-1.0699999999999967</v>
      </c>
      <c r="BQ11" s="139">
        <f t="shared" si="26"/>
        <v>-1.0699999999999967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1030</v>
      </c>
      <c r="G12" s="16">
        <f>'[3]20'!G14</f>
        <v>0</v>
      </c>
      <c r="H12" s="17">
        <f t="shared" si="27"/>
        <v>1350</v>
      </c>
      <c r="I12" s="15">
        <f>'[3]20'!J14</f>
        <v>270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0</v>
      </c>
      <c r="N12" s="16">
        <f>'[3]20'!O14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25.92</v>
      </c>
      <c r="AU12" s="8">
        <v>25.92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25.92</v>
      </c>
      <c r="BM12" s="8">
        <f t="shared" si="22"/>
        <v>25.92</v>
      </c>
      <c r="BN12" s="8">
        <f t="shared" si="23"/>
        <v>26.99</v>
      </c>
      <c r="BO12" s="8">
        <f t="shared" si="24"/>
        <v>26.99</v>
      </c>
      <c r="BP12" s="139">
        <f t="shared" si="25"/>
        <v>-1.0699999999999967</v>
      </c>
      <c r="BQ12" s="139">
        <f t="shared" si="26"/>
        <v>-1.0699999999999967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1030</v>
      </c>
      <c r="G13" s="16">
        <f>'[3]20'!G15</f>
        <v>0</v>
      </c>
      <c r="H13" s="17">
        <f t="shared" si="27"/>
        <v>1350</v>
      </c>
      <c r="I13" s="15">
        <f>'[3]20'!J15</f>
        <v>270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0</v>
      </c>
      <c r="N13" s="16">
        <f>'[3]20'!O15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25.92</v>
      </c>
      <c r="AU13" s="8">
        <v>25.92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25.92</v>
      </c>
      <c r="BM13" s="8">
        <f t="shared" si="22"/>
        <v>25.92</v>
      </c>
      <c r="BN13" s="8">
        <f t="shared" si="23"/>
        <v>26.99</v>
      </c>
      <c r="BO13" s="8">
        <f t="shared" si="24"/>
        <v>26.99</v>
      </c>
      <c r="BP13" s="139">
        <f t="shared" si="25"/>
        <v>-1.0699999999999967</v>
      </c>
      <c r="BQ13" s="139">
        <f t="shared" si="26"/>
        <v>-1.0699999999999967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1030</v>
      </c>
      <c r="G14" s="16">
        <f>'[3]20'!G16</f>
        <v>0</v>
      </c>
      <c r="H14" s="17">
        <f t="shared" si="27"/>
        <v>1350</v>
      </c>
      <c r="I14" s="15">
        <f>'[3]20'!J16</f>
        <v>270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0</v>
      </c>
      <c r="N14" s="16">
        <f>'[3]20'!O16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25.92</v>
      </c>
      <c r="AU14" s="8">
        <v>25.92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25.92</v>
      </c>
      <c r="BM14" s="8">
        <f t="shared" si="22"/>
        <v>25.92</v>
      </c>
      <c r="BN14" s="8">
        <f t="shared" si="23"/>
        <v>26.99</v>
      </c>
      <c r="BO14" s="8">
        <f t="shared" si="24"/>
        <v>26.99</v>
      </c>
      <c r="BP14" s="139">
        <f t="shared" si="25"/>
        <v>-1.0699999999999967</v>
      </c>
      <c r="BQ14" s="139">
        <f t="shared" si="26"/>
        <v>-1.0699999999999967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1030</v>
      </c>
      <c r="G15" s="16">
        <f>'[3]20'!G17</f>
        <v>0</v>
      </c>
      <c r="H15" s="17">
        <f t="shared" si="27"/>
        <v>1350</v>
      </c>
      <c r="I15" s="15">
        <f>'[3]20'!J17</f>
        <v>270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0</v>
      </c>
      <c r="N15" s="16">
        <f>'[3]20'!O17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25.92</v>
      </c>
      <c r="AU15" s="8">
        <v>25.92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25.92</v>
      </c>
      <c r="BM15" s="8">
        <f t="shared" si="22"/>
        <v>25.92</v>
      </c>
      <c r="BN15" s="8">
        <f t="shared" si="23"/>
        <v>26.99</v>
      </c>
      <c r="BO15" s="8">
        <f t="shared" si="24"/>
        <v>26.99</v>
      </c>
      <c r="BP15" s="139">
        <f t="shared" si="25"/>
        <v>-1.0699999999999967</v>
      </c>
      <c r="BQ15" s="139">
        <f t="shared" si="26"/>
        <v>-1.0699999999999967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1030</v>
      </c>
      <c r="G16" s="16">
        <f>'[3]20'!G18</f>
        <v>0</v>
      </c>
      <c r="H16" s="17">
        <f t="shared" si="27"/>
        <v>1350</v>
      </c>
      <c r="I16" s="15">
        <f>'[3]20'!J18</f>
        <v>270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0</v>
      </c>
      <c r="N16" s="16">
        <f>'[3]20'!O18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25.92</v>
      </c>
      <c r="AU16" s="8">
        <v>25.92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25.92</v>
      </c>
      <c r="BM16" s="8">
        <f t="shared" si="22"/>
        <v>25.92</v>
      </c>
      <c r="BN16" s="8">
        <f t="shared" si="23"/>
        <v>26.99</v>
      </c>
      <c r="BO16" s="8">
        <f t="shared" si="24"/>
        <v>26.99</v>
      </c>
      <c r="BP16" s="139">
        <f t="shared" si="25"/>
        <v>-1.0699999999999967</v>
      </c>
      <c r="BQ16" s="139">
        <f t="shared" si="26"/>
        <v>-1.0699999999999967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1030</v>
      </c>
      <c r="G17" s="16">
        <f>'[3]20'!G19</f>
        <v>0</v>
      </c>
      <c r="H17" s="17">
        <f t="shared" si="27"/>
        <v>1350</v>
      </c>
      <c r="I17" s="15">
        <f>'[3]20'!J19</f>
        <v>270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0</v>
      </c>
      <c r="N17" s="16">
        <f>'[3]20'!O19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25.92</v>
      </c>
      <c r="AU17" s="8">
        <v>25.92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25.92</v>
      </c>
      <c r="BM17" s="8">
        <f t="shared" si="22"/>
        <v>25.92</v>
      </c>
      <c r="BN17" s="8">
        <f t="shared" si="23"/>
        <v>26.99</v>
      </c>
      <c r="BO17" s="8">
        <f t="shared" si="24"/>
        <v>26.99</v>
      </c>
      <c r="BP17" s="139">
        <f t="shared" si="25"/>
        <v>-1.0699999999999967</v>
      </c>
      <c r="BQ17" s="139">
        <f t="shared" si="26"/>
        <v>-1.0699999999999967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1030</v>
      </c>
      <c r="G18" s="16">
        <f>'[3]20'!G20</f>
        <v>0</v>
      </c>
      <c r="H18" s="17">
        <f t="shared" si="27"/>
        <v>1350</v>
      </c>
      <c r="I18" s="15">
        <f>'[3]20'!J20</f>
        <v>270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0</v>
      </c>
      <c r="N18" s="16">
        <f>'[3]20'!O20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25.92</v>
      </c>
      <c r="AU18" s="8">
        <v>25.92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25.92</v>
      </c>
      <c r="BM18" s="8">
        <f t="shared" si="22"/>
        <v>25.92</v>
      </c>
      <c r="BN18" s="8">
        <f t="shared" si="23"/>
        <v>26.99</v>
      </c>
      <c r="BO18" s="8">
        <f t="shared" si="24"/>
        <v>26.99</v>
      </c>
      <c r="BP18" s="139">
        <f t="shared" si="25"/>
        <v>-1.0699999999999967</v>
      </c>
      <c r="BQ18" s="139">
        <f t="shared" si="26"/>
        <v>-1.0699999999999967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1030</v>
      </c>
      <c r="G19" s="16">
        <f>'[3]20'!G21</f>
        <v>0</v>
      </c>
      <c r="H19" s="17">
        <f t="shared" si="27"/>
        <v>1350</v>
      </c>
      <c r="I19" s="15">
        <f>'[3]20'!J21</f>
        <v>270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0</v>
      </c>
      <c r="N19" s="16">
        <f>'[3]20'!O21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25.92</v>
      </c>
      <c r="AU19" s="8">
        <v>25.92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25.92</v>
      </c>
      <c r="BM19" s="8">
        <f t="shared" si="22"/>
        <v>25.92</v>
      </c>
      <c r="BN19" s="8">
        <f t="shared" si="23"/>
        <v>26.99</v>
      </c>
      <c r="BO19" s="8">
        <f t="shared" si="24"/>
        <v>26.99</v>
      </c>
      <c r="BP19" s="139">
        <f t="shared" si="25"/>
        <v>-1.0699999999999967</v>
      </c>
      <c r="BQ19" s="139">
        <f t="shared" si="26"/>
        <v>-1.0699999999999967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1030</v>
      </c>
      <c r="G20" s="16">
        <f>'[3]20'!G22</f>
        <v>0</v>
      </c>
      <c r="H20" s="17">
        <f t="shared" si="27"/>
        <v>1350</v>
      </c>
      <c r="I20" s="15">
        <f>'[3]20'!J22</f>
        <v>270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0</v>
      </c>
      <c r="N20" s="16">
        <f>'[3]20'!O22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25.92</v>
      </c>
      <c r="AU20" s="8">
        <v>25.92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25.92</v>
      </c>
      <c r="BM20" s="8">
        <f t="shared" si="22"/>
        <v>25.92</v>
      </c>
      <c r="BN20" s="8">
        <f t="shared" si="23"/>
        <v>26.99</v>
      </c>
      <c r="BO20" s="8">
        <f t="shared" si="24"/>
        <v>26.99</v>
      </c>
      <c r="BP20" s="139">
        <f t="shared" si="25"/>
        <v>-1.0699999999999967</v>
      </c>
      <c r="BQ20" s="139">
        <f t="shared" si="26"/>
        <v>-1.0699999999999967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1030</v>
      </c>
      <c r="G21" s="16">
        <f>'[3]20'!G23</f>
        <v>0</v>
      </c>
      <c r="H21" s="17">
        <f t="shared" si="27"/>
        <v>1350</v>
      </c>
      <c r="I21" s="15">
        <f>'[3]20'!J23</f>
        <v>270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0</v>
      </c>
      <c r="N21" s="16">
        <f>'[3]20'!O23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25.92</v>
      </c>
      <c r="AU21" s="8">
        <v>25.92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25.92</v>
      </c>
      <c r="BM21" s="8">
        <f t="shared" si="22"/>
        <v>25.92</v>
      </c>
      <c r="BN21" s="8">
        <f t="shared" si="23"/>
        <v>26.99</v>
      </c>
      <c r="BO21" s="8">
        <f t="shared" si="24"/>
        <v>26.99</v>
      </c>
      <c r="BP21" s="139">
        <f t="shared" si="25"/>
        <v>-1.0699999999999967</v>
      </c>
      <c r="BQ21" s="139">
        <f t="shared" si="26"/>
        <v>-1.0699999999999967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1030</v>
      </c>
      <c r="G22" s="16">
        <f>'[3]20'!G24</f>
        <v>0</v>
      </c>
      <c r="H22" s="17">
        <f t="shared" si="27"/>
        <v>1350</v>
      </c>
      <c r="I22" s="15">
        <f>'[3]20'!J24</f>
        <v>270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0</v>
      </c>
      <c r="N22" s="16">
        <f>'[3]20'!O24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25.92</v>
      </c>
      <c r="AU22" s="8">
        <v>25.92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25.92</v>
      </c>
      <c r="BM22" s="8">
        <f t="shared" si="22"/>
        <v>25.92</v>
      </c>
      <c r="BN22" s="8">
        <f t="shared" si="23"/>
        <v>26.99</v>
      </c>
      <c r="BO22" s="8">
        <f t="shared" si="24"/>
        <v>26.99</v>
      </c>
      <c r="BP22" s="139">
        <f t="shared" si="25"/>
        <v>-1.0699999999999967</v>
      </c>
      <c r="BQ22" s="139">
        <f t="shared" si="26"/>
        <v>-1.0699999999999967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1030</v>
      </c>
      <c r="G23" s="16">
        <f>'[3]20'!G25</f>
        <v>0</v>
      </c>
      <c r="H23" s="17">
        <f t="shared" si="27"/>
        <v>1350</v>
      </c>
      <c r="I23" s="15">
        <f>'[3]20'!J25</f>
        <v>270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0</v>
      </c>
      <c r="N23" s="16">
        <f>'[3]20'!O25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25.92</v>
      </c>
      <c r="AU23" s="8">
        <v>25.92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25.92</v>
      </c>
      <c r="BM23" s="8">
        <f t="shared" si="22"/>
        <v>25.92</v>
      </c>
      <c r="BN23" s="8">
        <f t="shared" si="23"/>
        <v>26.99</v>
      </c>
      <c r="BO23" s="8">
        <f t="shared" si="24"/>
        <v>26.99</v>
      </c>
      <c r="BP23" s="139">
        <f t="shared" si="25"/>
        <v>-1.0699999999999967</v>
      </c>
      <c r="BQ23" s="139">
        <f t="shared" si="26"/>
        <v>-1.0699999999999967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1030</v>
      </c>
      <c r="G24" s="16">
        <f>'[3]20'!G26</f>
        <v>0</v>
      </c>
      <c r="H24" s="17">
        <f t="shared" si="27"/>
        <v>1350</v>
      </c>
      <c r="I24" s="15">
        <f>'[3]20'!J26</f>
        <v>270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0</v>
      </c>
      <c r="N24" s="16">
        <f>'[3]20'!O26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25.92</v>
      </c>
      <c r="AU24" s="8">
        <v>25.92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25.92</v>
      </c>
      <c r="BM24" s="8">
        <f t="shared" si="22"/>
        <v>25.92</v>
      </c>
      <c r="BN24" s="8">
        <f t="shared" si="23"/>
        <v>26.99</v>
      </c>
      <c r="BO24" s="8">
        <f t="shared" si="24"/>
        <v>26.99</v>
      </c>
      <c r="BP24" s="139">
        <f t="shared" si="25"/>
        <v>-1.0699999999999967</v>
      </c>
      <c r="BQ24" s="139">
        <f t="shared" si="26"/>
        <v>-1.0699999999999967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1030</v>
      </c>
      <c r="G25" s="16">
        <f>'[3]20'!G27</f>
        <v>0</v>
      </c>
      <c r="H25" s="17">
        <f t="shared" si="27"/>
        <v>1350</v>
      </c>
      <c r="I25" s="15">
        <f>'[3]20'!J27</f>
        <v>270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0</v>
      </c>
      <c r="N25" s="16">
        <f>'[3]20'!O27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25.92</v>
      </c>
      <c r="AU25" s="8">
        <v>25.92</v>
      </c>
      <c r="AW25" s="198">
        <v>26.99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26.99</v>
      </c>
      <c r="BD25" s="198">
        <v>26.99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26.99</v>
      </c>
      <c r="BL25" s="8">
        <f t="shared" si="21"/>
        <v>25.92</v>
      </c>
      <c r="BM25" s="8">
        <f t="shared" si="22"/>
        <v>25.92</v>
      </c>
      <c r="BN25" s="8">
        <f t="shared" si="23"/>
        <v>26.99</v>
      </c>
      <c r="BO25" s="8">
        <f t="shared" si="24"/>
        <v>26.99</v>
      </c>
      <c r="BP25" s="139">
        <f t="shared" si="25"/>
        <v>-1.0699999999999967</v>
      </c>
      <c r="BQ25" s="139">
        <f t="shared" si="26"/>
        <v>-1.0699999999999967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1030</v>
      </c>
      <c r="G26" s="16">
        <f>'[3]20'!G28</f>
        <v>0</v>
      </c>
      <c r="H26" s="17">
        <f t="shared" si="27"/>
        <v>1350</v>
      </c>
      <c r="I26" s="15">
        <f>'[3]20'!J28</f>
        <v>270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0</v>
      </c>
      <c r="N26" s="16">
        <f>'[3]20'!O28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25.92</v>
      </c>
      <c r="AU26" s="8">
        <v>25.92</v>
      </c>
      <c r="AW26" s="198">
        <v>26.99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26.99</v>
      </c>
      <c r="BD26" s="198">
        <v>26.99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26.99</v>
      </c>
      <c r="BL26" s="8">
        <f t="shared" si="21"/>
        <v>25.92</v>
      </c>
      <c r="BM26" s="8">
        <f t="shared" si="22"/>
        <v>25.92</v>
      </c>
      <c r="BN26" s="8">
        <f t="shared" si="23"/>
        <v>26.99</v>
      </c>
      <c r="BO26" s="8">
        <f t="shared" si="24"/>
        <v>26.99</v>
      </c>
      <c r="BP26" s="139">
        <f t="shared" si="25"/>
        <v>-1.0699999999999967</v>
      </c>
      <c r="BQ26" s="139">
        <f t="shared" si="26"/>
        <v>-1.0699999999999967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1030</v>
      </c>
      <c r="G27" s="16">
        <f>'[3]20'!G29</f>
        <v>0</v>
      </c>
      <c r="H27" s="17">
        <f t="shared" si="27"/>
        <v>1350</v>
      </c>
      <c r="I27" s="15">
        <f>'[3]20'!J29</f>
        <v>270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0</v>
      </c>
      <c r="N27" s="16">
        <f>'[3]20'!O29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25.37</v>
      </c>
      <c r="AU27" s="8">
        <v>30.73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25.37</v>
      </c>
      <c r="BM27" s="8">
        <f t="shared" si="22"/>
        <v>30.73</v>
      </c>
      <c r="BN27" s="8">
        <f t="shared" si="23"/>
        <v>26.42</v>
      </c>
      <c r="BO27" s="8">
        <f t="shared" si="24"/>
        <v>32</v>
      </c>
      <c r="BP27" s="139">
        <f t="shared" si="25"/>
        <v>-1.0500000000000007</v>
      </c>
      <c r="BQ27" s="139">
        <f t="shared" si="26"/>
        <v>-1.2699999999999996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1030</v>
      </c>
      <c r="G28" s="16">
        <f>'[3]20'!G30</f>
        <v>0</v>
      </c>
      <c r="H28" s="17">
        <f t="shared" si="27"/>
        <v>1350</v>
      </c>
      <c r="I28" s="15">
        <f>'[3]20'!J30</f>
        <v>270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0</v>
      </c>
      <c r="N28" s="16">
        <f>'[3]20'!O30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25.37</v>
      </c>
      <c r="AU28" s="8">
        <v>30.73</v>
      </c>
      <c r="AW28" s="198">
        <v>26.42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25.37</v>
      </c>
      <c r="BM28" s="8">
        <f t="shared" si="22"/>
        <v>30.73</v>
      </c>
      <c r="BN28" s="8">
        <f t="shared" si="23"/>
        <v>26.42</v>
      </c>
      <c r="BO28" s="8">
        <f t="shared" si="24"/>
        <v>32</v>
      </c>
      <c r="BP28" s="139">
        <f t="shared" si="25"/>
        <v>-1.0500000000000007</v>
      </c>
      <c r="BQ28" s="139">
        <f t="shared" si="26"/>
        <v>-1.2699999999999996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1030</v>
      </c>
      <c r="G29" s="16">
        <f>'[3]20'!G31</f>
        <v>0</v>
      </c>
      <c r="H29" s="17">
        <f t="shared" si="27"/>
        <v>1350</v>
      </c>
      <c r="I29" s="15">
        <f>'[3]20'!J31</f>
        <v>270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0</v>
      </c>
      <c r="N29" s="16">
        <f>'[3]20'!O31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26.42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26.42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211.57999999999998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211.57999999999998</v>
      </c>
      <c r="AT29" s="8">
        <v>25.37</v>
      </c>
      <c r="AU29" s="8">
        <v>30.73</v>
      </c>
      <c r="AW29" s="198">
        <v>26.42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26.42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25.37</v>
      </c>
      <c r="BM29" s="8">
        <f t="shared" si="22"/>
        <v>30.73</v>
      </c>
      <c r="BN29" s="8">
        <f t="shared" si="23"/>
        <v>26.42</v>
      </c>
      <c r="BO29" s="8">
        <f t="shared" si="24"/>
        <v>32</v>
      </c>
      <c r="BP29" s="139">
        <f t="shared" si="25"/>
        <v>-1.0500000000000007</v>
      </c>
      <c r="BQ29" s="139">
        <f t="shared" si="26"/>
        <v>-1.2699999999999996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1030</v>
      </c>
      <c r="G30" s="16">
        <f>'[3]20'!G32</f>
        <v>0</v>
      </c>
      <c r="H30" s="17">
        <f t="shared" si="27"/>
        <v>1350</v>
      </c>
      <c r="I30" s="15">
        <f>'[3]20'!J32</f>
        <v>270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0</v>
      </c>
      <c r="N30" s="16">
        <f>'[3]20'!O32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24.17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24.17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213.82999999999998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213.82999999999998</v>
      </c>
      <c r="AT30" s="8">
        <v>23.21</v>
      </c>
      <c r="AU30" s="8">
        <v>30.73</v>
      </c>
      <c r="AW30" s="198">
        <v>24.17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24.17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23.21</v>
      </c>
      <c r="BM30" s="8">
        <f t="shared" si="22"/>
        <v>30.73</v>
      </c>
      <c r="BN30" s="8">
        <f t="shared" si="23"/>
        <v>24.17</v>
      </c>
      <c r="BO30" s="8">
        <f t="shared" si="24"/>
        <v>32</v>
      </c>
      <c r="BP30" s="139">
        <f t="shared" si="25"/>
        <v>-0.96000000000000085</v>
      </c>
      <c r="BQ30" s="139">
        <f t="shared" si="26"/>
        <v>-1.2699999999999996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1030</v>
      </c>
      <c r="G31" s="16">
        <f>'[3]20'!G33</f>
        <v>0</v>
      </c>
      <c r="H31" s="17">
        <f t="shared" si="27"/>
        <v>1350</v>
      </c>
      <c r="I31" s="15">
        <f>'[3]20'!J33</f>
        <v>315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0</v>
      </c>
      <c r="N31" s="16">
        <f>'[3]20'!O33</f>
        <v>0</v>
      </c>
      <c r="O31" s="17">
        <f t="shared" si="28"/>
        <v>315</v>
      </c>
      <c r="P31" s="18">
        <f>frq!C31</f>
        <v>1</v>
      </c>
      <c r="Q31" s="15">
        <f t="shared" si="29"/>
        <v>315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315</v>
      </c>
      <c r="X31" s="8">
        <f t="shared" si="4"/>
        <v>0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0</v>
      </c>
      <c r="AE31" s="8">
        <f t="shared" si="11"/>
        <v>31.5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31.5</v>
      </c>
      <c r="AL31" s="8">
        <f t="shared" si="31"/>
        <v>283.5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283.5</v>
      </c>
      <c r="AT31" s="8">
        <v>19.579999999999998</v>
      </c>
      <c r="AU31" s="8">
        <v>30.73</v>
      </c>
      <c r="AW31" s="198">
        <v>0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0</v>
      </c>
      <c r="BD31" s="198">
        <v>31.5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31.5</v>
      </c>
      <c r="BL31" s="8">
        <f t="shared" si="21"/>
        <v>19.579999999999998</v>
      </c>
      <c r="BM31" s="8">
        <f t="shared" si="22"/>
        <v>30.73</v>
      </c>
      <c r="BN31" s="8">
        <f t="shared" si="23"/>
        <v>0</v>
      </c>
      <c r="BO31" s="8">
        <f t="shared" si="24"/>
        <v>31.5</v>
      </c>
      <c r="BP31" s="139">
        <f t="shared" si="25"/>
        <v>19.579999999999998</v>
      </c>
      <c r="BQ31" s="139">
        <f t="shared" si="26"/>
        <v>-0.76999999999999957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1030</v>
      </c>
      <c r="G32" s="16">
        <f>'[3]20'!G34</f>
        <v>0</v>
      </c>
      <c r="H32" s="17">
        <f t="shared" si="27"/>
        <v>1350</v>
      </c>
      <c r="I32" s="15">
        <f>'[3]20'!J34</f>
        <v>315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0</v>
      </c>
      <c r="N32" s="16">
        <f>'[3]20'!O34</f>
        <v>0</v>
      </c>
      <c r="O32" s="17">
        <f t="shared" si="28"/>
        <v>315</v>
      </c>
      <c r="P32" s="18">
        <f>frq!C32</f>
        <v>1</v>
      </c>
      <c r="Q32" s="15">
        <f t="shared" si="29"/>
        <v>315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315</v>
      </c>
      <c r="X32" s="8">
        <f t="shared" si="4"/>
        <v>31.5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31.5</v>
      </c>
      <c r="AE32" s="8">
        <f t="shared" si="11"/>
        <v>31.5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31.5</v>
      </c>
      <c r="AL32" s="8">
        <f t="shared" si="31"/>
        <v>252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252</v>
      </c>
      <c r="AT32" s="8">
        <v>30.73</v>
      </c>
      <c r="AU32" s="8">
        <v>30.73</v>
      </c>
      <c r="AW32" s="198">
        <v>31.5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31.5</v>
      </c>
      <c r="BD32" s="198">
        <v>31.5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31.5</v>
      </c>
      <c r="BL32" s="8">
        <f t="shared" si="21"/>
        <v>30.73</v>
      </c>
      <c r="BM32" s="8">
        <f t="shared" si="22"/>
        <v>30.73</v>
      </c>
      <c r="BN32" s="8">
        <f t="shared" si="23"/>
        <v>31.5</v>
      </c>
      <c r="BO32" s="8">
        <f t="shared" si="24"/>
        <v>31.5</v>
      </c>
      <c r="BP32" s="139">
        <f t="shared" si="25"/>
        <v>-0.76999999999999957</v>
      </c>
      <c r="BQ32" s="139">
        <f t="shared" si="26"/>
        <v>-0.76999999999999957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1030</v>
      </c>
      <c r="G33" s="16">
        <f>'[3]20'!G35</f>
        <v>0</v>
      </c>
      <c r="H33" s="17">
        <f t="shared" si="27"/>
        <v>1350</v>
      </c>
      <c r="I33" s="15">
        <f>'[3]20'!J35</f>
        <v>315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0</v>
      </c>
      <c r="N33" s="16">
        <f>'[3]20'!O35</f>
        <v>0</v>
      </c>
      <c r="O33" s="17">
        <f t="shared" si="28"/>
        <v>315</v>
      </c>
      <c r="P33" s="18">
        <f>frq!C33</f>
        <v>1</v>
      </c>
      <c r="Q33" s="15">
        <f t="shared" si="29"/>
        <v>315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315</v>
      </c>
      <c r="X33" s="8">
        <f t="shared" si="4"/>
        <v>31.5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31.5</v>
      </c>
      <c r="AE33" s="8">
        <f t="shared" si="11"/>
        <v>31.5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31.5</v>
      </c>
      <c r="AL33" s="8">
        <f t="shared" si="31"/>
        <v>252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252</v>
      </c>
      <c r="AT33" s="8">
        <v>30.25</v>
      </c>
      <c r="AU33" s="8">
        <v>30.25</v>
      </c>
      <c r="AW33" s="198">
        <v>31.5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31.5</v>
      </c>
      <c r="BD33" s="198">
        <v>31.5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31.5</v>
      </c>
      <c r="BL33" s="8">
        <f t="shared" si="21"/>
        <v>30.25</v>
      </c>
      <c r="BM33" s="8">
        <f t="shared" si="22"/>
        <v>30.25</v>
      </c>
      <c r="BN33" s="8">
        <f t="shared" si="23"/>
        <v>31.5</v>
      </c>
      <c r="BO33" s="8">
        <f t="shared" si="24"/>
        <v>31.5</v>
      </c>
      <c r="BP33" s="139">
        <f t="shared" si="25"/>
        <v>-1.25</v>
      </c>
      <c r="BQ33" s="139">
        <f t="shared" si="26"/>
        <v>-1.25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1030</v>
      </c>
      <c r="G34" s="16">
        <f>'[3]20'!G36</f>
        <v>0</v>
      </c>
      <c r="H34" s="17">
        <f t="shared" si="27"/>
        <v>1350</v>
      </c>
      <c r="I34" s="15">
        <f>'[3]20'!J36</f>
        <v>315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0</v>
      </c>
      <c r="N34" s="16">
        <f>'[3]20'!O36</f>
        <v>0</v>
      </c>
      <c r="O34" s="17">
        <f t="shared" si="28"/>
        <v>315</v>
      </c>
      <c r="P34" s="18">
        <f>frq!C34</f>
        <v>1</v>
      </c>
      <c r="Q34" s="15">
        <f t="shared" si="29"/>
        <v>315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315</v>
      </c>
      <c r="X34" s="8">
        <f t="shared" si="4"/>
        <v>31.5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31.5</v>
      </c>
      <c r="AE34" s="8">
        <f t="shared" si="11"/>
        <v>31.5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31.5</v>
      </c>
      <c r="AL34" s="8">
        <f t="shared" si="31"/>
        <v>252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252</v>
      </c>
      <c r="AT34" s="8">
        <v>30.25</v>
      </c>
      <c r="AU34" s="8">
        <v>30.25</v>
      </c>
      <c r="AW34" s="198">
        <v>31.5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31.5</v>
      </c>
      <c r="BD34" s="198">
        <v>31.5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31.5</v>
      </c>
      <c r="BL34" s="8">
        <f t="shared" si="21"/>
        <v>30.25</v>
      </c>
      <c r="BM34" s="8">
        <f t="shared" si="22"/>
        <v>30.25</v>
      </c>
      <c r="BN34" s="8">
        <f t="shared" si="23"/>
        <v>31.5</v>
      </c>
      <c r="BO34" s="8">
        <f t="shared" si="24"/>
        <v>31.5</v>
      </c>
      <c r="BP34" s="139">
        <f t="shared" si="25"/>
        <v>-1.25</v>
      </c>
      <c r="BQ34" s="139">
        <f t="shared" si="26"/>
        <v>-1.25</v>
      </c>
    </row>
    <row r="35" spans="1:69">
      <c r="A35" s="8" t="s">
        <v>77</v>
      </c>
      <c r="B35" s="15">
        <f>'[3]20'!B37</f>
        <v>320</v>
      </c>
      <c r="C35" s="16">
        <f>'[3]20'!C37</f>
        <v>0</v>
      </c>
      <c r="D35" s="16">
        <f>'[3]20'!D37</f>
        <v>0</v>
      </c>
      <c r="E35" s="16">
        <f>'[3]20'!E37</f>
        <v>0</v>
      </c>
      <c r="F35" s="16">
        <f>'[3]20'!F37</f>
        <v>1030</v>
      </c>
      <c r="G35" s="16">
        <f>'[3]20'!G37</f>
        <v>0</v>
      </c>
      <c r="H35" s="17">
        <f t="shared" si="27"/>
        <v>1350</v>
      </c>
      <c r="I35" s="15">
        <f>'[3]20'!J37</f>
        <v>315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0</v>
      </c>
      <c r="N35" s="16">
        <f>'[3]20'!O37</f>
        <v>0</v>
      </c>
      <c r="O35" s="17">
        <f t="shared" si="28"/>
        <v>315</v>
      </c>
      <c r="P35" s="18">
        <f>frq!C35</f>
        <v>1</v>
      </c>
      <c r="Q35" s="15">
        <f t="shared" si="29"/>
        <v>315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315</v>
      </c>
      <c r="X35" s="8">
        <f t="shared" si="4"/>
        <v>31.5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31.5</v>
      </c>
      <c r="AE35" s="8">
        <f t="shared" si="11"/>
        <v>31.5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31.5</v>
      </c>
      <c r="AL35" s="8">
        <f t="shared" si="31"/>
        <v>252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252</v>
      </c>
      <c r="AT35" s="8">
        <v>30.25</v>
      </c>
      <c r="AU35" s="8">
        <v>30.25</v>
      </c>
      <c r="AW35" s="198">
        <v>31.5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31.5</v>
      </c>
      <c r="BD35" s="198">
        <v>31.5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31.5</v>
      </c>
      <c r="BL35" s="8">
        <f t="shared" si="21"/>
        <v>30.25</v>
      </c>
      <c r="BM35" s="8">
        <f t="shared" si="22"/>
        <v>30.25</v>
      </c>
      <c r="BN35" s="8">
        <f t="shared" si="23"/>
        <v>31.5</v>
      </c>
      <c r="BO35" s="8">
        <f t="shared" si="24"/>
        <v>31.5</v>
      </c>
      <c r="BP35" s="139">
        <f t="shared" si="25"/>
        <v>-1.25</v>
      </c>
      <c r="BQ35" s="139">
        <f t="shared" si="26"/>
        <v>-1.25</v>
      </c>
    </row>
    <row r="36" spans="1:69">
      <c r="A36" s="8" t="s">
        <v>78</v>
      </c>
      <c r="B36" s="15">
        <f>'[3]20'!B38</f>
        <v>320</v>
      </c>
      <c r="C36" s="16">
        <f>'[3]20'!C38</f>
        <v>0</v>
      </c>
      <c r="D36" s="16">
        <f>'[3]20'!D38</f>
        <v>0</v>
      </c>
      <c r="E36" s="16">
        <f>'[3]20'!E38</f>
        <v>0</v>
      </c>
      <c r="F36" s="16">
        <f>'[3]20'!F38</f>
        <v>1030</v>
      </c>
      <c r="G36" s="16">
        <f>'[3]20'!G38</f>
        <v>0</v>
      </c>
      <c r="H36" s="17">
        <f t="shared" si="27"/>
        <v>1350</v>
      </c>
      <c r="I36" s="15">
        <f>'[3]20'!J38</f>
        <v>315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0</v>
      </c>
      <c r="N36" s="16">
        <f>'[3]20'!O38</f>
        <v>0</v>
      </c>
      <c r="O36" s="17">
        <f t="shared" si="28"/>
        <v>315</v>
      </c>
      <c r="P36" s="18">
        <f>frq!C36</f>
        <v>1</v>
      </c>
      <c r="Q36" s="15">
        <f t="shared" si="29"/>
        <v>315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315</v>
      </c>
      <c r="X36" s="8">
        <f t="shared" si="4"/>
        <v>31.5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31.5</v>
      </c>
      <c r="AE36" s="8">
        <f t="shared" si="11"/>
        <v>31.5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31.5</v>
      </c>
      <c r="AL36" s="8">
        <f t="shared" si="31"/>
        <v>252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252</v>
      </c>
      <c r="AT36" s="8">
        <v>30.25</v>
      </c>
      <c r="AU36" s="8">
        <v>30.25</v>
      </c>
      <c r="AW36" s="198">
        <v>31.5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31.5</v>
      </c>
      <c r="BD36" s="198">
        <v>31.5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31.5</v>
      </c>
      <c r="BL36" s="8">
        <f t="shared" si="21"/>
        <v>30.25</v>
      </c>
      <c r="BM36" s="8">
        <f t="shared" si="22"/>
        <v>30.25</v>
      </c>
      <c r="BN36" s="8">
        <f t="shared" si="23"/>
        <v>31.5</v>
      </c>
      <c r="BO36" s="8">
        <f t="shared" si="24"/>
        <v>31.5</v>
      </c>
      <c r="BP36" s="139">
        <f t="shared" si="25"/>
        <v>-1.25</v>
      </c>
      <c r="BQ36" s="139">
        <f t="shared" si="26"/>
        <v>-1.25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1030</v>
      </c>
      <c r="G37" s="16">
        <f>'[3]20'!G39</f>
        <v>0</v>
      </c>
      <c r="H37" s="17">
        <f t="shared" si="27"/>
        <v>1350</v>
      </c>
      <c r="I37" s="15">
        <f>'[3]20'!J39</f>
        <v>315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0</v>
      </c>
      <c r="N37" s="16">
        <f>'[3]20'!O39</f>
        <v>0</v>
      </c>
      <c r="O37" s="17">
        <f t="shared" si="28"/>
        <v>315</v>
      </c>
      <c r="P37" s="18">
        <f>frq!C37</f>
        <v>1</v>
      </c>
      <c r="Q37" s="15">
        <f t="shared" si="29"/>
        <v>315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315</v>
      </c>
      <c r="X37" s="8">
        <f t="shared" si="4"/>
        <v>31.5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31.5</v>
      </c>
      <c r="AE37" s="8">
        <f t="shared" si="11"/>
        <v>31.5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31.5</v>
      </c>
      <c r="AL37" s="8">
        <f t="shared" si="31"/>
        <v>252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252</v>
      </c>
      <c r="AT37" s="8">
        <v>30.25</v>
      </c>
      <c r="AU37" s="8">
        <v>30.25</v>
      </c>
      <c r="AW37" s="198">
        <v>31.5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31.5</v>
      </c>
      <c r="BD37" s="198">
        <v>31.5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31.5</v>
      </c>
      <c r="BL37" s="8">
        <f t="shared" si="21"/>
        <v>30.25</v>
      </c>
      <c r="BM37" s="8">
        <f t="shared" si="22"/>
        <v>30.25</v>
      </c>
      <c r="BN37" s="8">
        <f t="shared" si="23"/>
        <v>31.5</v>
      </c>
      <c r="BO37" s="8">
        <f t="shared" si="24"/>
        <v>31.5</v>
      </c>
      <c r="BP37" s="139">
        <f t="shared" si="25"/>
        <v>-1.25</v>
      </c>
      <c r="BQ37" s="139">
        <f t="shared" si="26"/>
        <v>-1.25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1030</v>
      </c>
      <c r="G38" s="16">
        <f>'[3]20'!G40</f>
        <v>0</v>
      </c>
      <c r="H38" s="17">
        <f t="shared" si="27"/>
        <v>1350</v>
      </c>
      <c r="I38" s="15">
        <f>'[3]20'!J40</f>
        <v>315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0</v>
      </c>
      <c r="N38" s="16">
        <f>'[3]20'!O40</f>
        <v>0</v>
      </c>
      <c r="O38" s="17">
        <f t="shared" si="28"/>
        <v>315</v>
      </c>
      <c r="P38" s="18">
        <f>frq!C38</f>
        <v>1</v>
      </c>
      <c r="Q38" s="15">
        <f t="shared" si="29"/>
        <v>315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315</v>
      </c>
      <c r="X38" s="8">
        <f t="shared" si="4"/>
        <v>31.5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31.5</v>
      </c>
      <c r="AE38" s="8">
        <f t="shared" si="11"/>
        <v>31.5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31.5</v>
      </c>
      <c r="AL38" s="8">
        <f t="shared" si="31"/>
        <v>252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252</v>
      </c>
      <c r="AT38" s="8">
        <v>30.25</v>
      </c>
      <c r="AU38" s="8">
        <v>30.25</v>
      </c>
      <c r="AW38" s="198">
        <v>31.5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31.5</v>
      </c>
      <c r="BD38" s="198">
        <v>31.5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31.5</v>
      </c>
      <c r="BL38" s="8">
        <f t="shared" si="21"/>
        <v>30.25</v>
      </c>
      <c r="BM38" s="8">
        <f t="shared" si="22"/>
        <v>30.25</v>
      </c>
      <c r="BN38" s="8">
        <f t="shared" si="23"/>
        <v>31.5</v>
      </c>
      <c r="BO38" s="8">
        <f t="shared" si="24"/>
        <v>31.5</v>
      </c>
      <c r="BP38" s="139">
        <f t="shared" si="25"/>
        <v>-1.25</v>
      </c>
      <c r="BQ38" s="139">
        <f t="shared" si="26"/>
        <v>-1.25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1030</v>
      </c>
      <c r="G39" s="16">
        <f>'[3]20'!G41</f>
        <v>0</v>
      </c>
      <c r="H39" s="17">
        <f t="shared" si="27"/>
        <v>1350</v>
      </c>
      <c r="I39" s="15">
        <f>'[3]20'!J41</f>
        <v>315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0</v>
      </c>
      <c r="N39" s="16">
        <f>'[3]20'!O41</f>
        <v>0</v>
      </c>
      <c r="O39" s="17">
        <f t="shared" si="28"/>
        <v>315</v>
      </c>
      <c r="P39" s="18">
        <f>frq!C39</f>
        <v>1</v>
      </c>
      <c r="Q39" s="15">
        <f t="shared" si="29"/>
        <v>315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315</v>
      </c>
      <c r="X39" s="8">
        <f t="shared" si="4"/>
        <v>31.5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31.5</v>
      </c>
      <c r="AE39" s="8">
        <f t="shared" si="11"/>
        <v>31.5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31.5</v>
      </c>
      <c r="AL39" s="8">
        <f t="shared" si="31"/>
        <v>252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252</v>
      </c>
      <c r="AT39" s="8">
        <v>30.25</v>
      </c>
      <c r="AU39" s="8">
        <v>30.25</v>
      </c>
      <c r="AW39" s="198">
        <v>31.5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31.5</v>
      </c>
      <c r="BD39" s="198">
        <v>31.5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31.5</v>
      </c>
      <c r="BL39" s="8">
        <f t="shared" si="21"/>
        <v>30.25</v>
      </c>
      <c r="BM39" s="8">
        <f t="shared" si="22"/>
        <v>30.25</v>
      </c>
      <c r="BN39" s="8">
        <f t="shared" si="23"/>
        <v>31.5</v>
      </c>
      <c r="BO39" s="8">
        <f t="shared" si="24"/>
        <v>31.5</v>
      </c>
      <c r="BP39" s="139">
        <f t="shared" si="25"/>
        <v>-1.25</v>
      </c>
      <c r="BQ39" s="139">
        <f t="shared" si="26"/>
        <v>-1.25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1030</v>
      </c>
      <c r="G40" s="16">
        <f>'[3]20'!G42</f>
        <v>0</v>
      </c>
      <c r="H40" s="17">
        <f t="shared" si="27"/>
        <v>1350</v>
      </c>
      <c r="I40" s="15">
        <f>'[3]20'!J42</f>
        <v>315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0</v>
      </c>
      <c r="N40" s="16">
        <f>'[3]20'!O42</f>
        <v>0</v>
      </c>
      <c r="O40" s="17">
        <f t="shared" si="28"/>
        <v>315</v>
      </c>
      <c r="P40" s="18">
        <f>frq!C40</f>
        <v>1</v>
      </c>
      <c r="Q40" s="15">
        <f t="shared" si="29"/>
        <v>315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315</v>
      </c>
      <c r="X40" s="8">
        <f t="shared" si="4"/>
        <v>31.5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31.5</v>
      </c>
      <c r="AE40" s="8">
        <f t="shared" si="11"/>
        <v>31.5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31.5</v>
      </c>
      <c r="AL40" s="8">
        <f t="shared" si="31"/>
        <v>252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252</v>
      </c>
      <c r="AT40" s="8">
        <v>30.25</v>
      </c>
      <c r="AU40" s="8">
        <v>30.25</v>
      </c>
      <c r="AW40" s="198">
        <v>31.5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31.5</v>
      </c>
      <c r="BD40" s="198">
        <v>31.5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31.5</v>
      </c>
      <c r="BL40" s="8">
        <f t="shared" si="21"/>
        <v>30.25</v>
      </c>
      <c r="BM40" s="8">
        <f t="shared" si="22"/>
        <v>30.25</v>
      </c>
      <c r="BN40" s="8">
        <f t="shared" si="23"/>
        <v>31.5</v>
      </c>
      <c r="BO40" s="8">
        <f t="shared" si="24"/>
        <v>31.5</v>
      </c>
      <c r="BP40" s="139">
        <f t="shared" si="25"/>
        <v>-1.25</v>
      </c>
      <c r="BQ40" s="139">
        <f t="shared" si="26"/>
        <v>-1.25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1030</v>
      </c>
      <c r="G41" s="16">
        <f>'[3]20'!G43</f>
        <v>0</v>
      </c>
      <c r="H41" s="17">
        <f t="shared" si="27"/>
        <v>1350</v>
      </c>
      <c r="I41" s="15">
        <f>'[3]20'!J43</f>
        <v>306.21600000000001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0</v>
      </c>
      <c r="N41" s="16">
        <f>'[3]20'!O43</f>
        <v>0</v>
      </c>
      <c r="O41" s="17">
        <f t="shared" si="28"/>
        <v>306.21600000000001</v>
      </c>
      <c r="P41" s="18">
        <f>frq!C41</f>
        <v>1</v>
      </c>
      <c r="Q41" s="15">
        <f t="shared" si="29"/>
        <v>306.21600000000001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306.21600000000001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242.21600000000001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242.21600000000001</v>
      </c>
      <c r="AT41" s="8">
        <v>30.73</v>
      </c>
      <c r="AU41" s="8">
        <v>30.73</v>
      </c>
      <c r="AW41" s="198">
        <v>32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32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30.73</v>
      </c>
      <c r="BM41" s="8">
        <f t="shared" si="22"/>
        <v>30.73</v>
      </c>
      <c r="BN41" s="8">
        <f t="shared" si="23"/>
        <v>32</v>
      </c>
      <c r="BO41" s="8">
        <f t="shared" si="24"/>
        <v>32</v>
      </c>
      <c r="BP41" s="139">
        <f t="shared" si="25"/>
        <v>-1.2699999999999996</v>
      </c>
      <c r="BQ41" s="139">
        <f t="shared" si="26"/>
        <v>-1.2699999999999996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1030</v>
      </c>
      <c r="G42" s="16">
        <f>'[3]20'!G44</f>
        <v>0</v>
      </c>
      <c r="H42" s="17">
        <f t="shared" si="27"/>
        <v>1350</v>
      </c>
      <c r="I42" s="15">
        <f>'[3]20'!J44</f>
        <v>306.21600000000001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0</v>
      </c>
      <c r="N42" s="16">
        <f>'[3]20'!O44</f>
        <v>0</v>
      </c>
      <c r="O42" s="17">
        <f t="shared" si="28"/>
        <v>306.21600000000001</v>
      </c>
      <c r="P42" s="18">
        <f>frq!C42</f>
        <v>1</v>
      </c>
      <c r="Q42" s="15">
        <f t="shared" si="29"/>
        <v>306.21600000000001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306.21600000000001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242.21600000000001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242.21600000000001</v>
      </c>
      <c r="AT42" s="8">
        <v>30.73</v>
      </c>
      <c r="AU42" s="8">
        <v>30.73</v>
      </c>
      <c r="AW42" s="198">
        <v>32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32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30.73</v>
      </c>
      <c r="BM42" s="8">
        <f t="shared" si="22"/>
        <v>30.73</v>
      </c>
      <c r="BN42" s="8">
        <f t="shared" si="23"/>
        <v>32</v>
      </c>
      <c r="BO42" s="8">
        <f t="shared" si="24"/>
        <v>32</v>
      </c>
      <c r="BP42" s="139">
        <f t="shared" si="25"/>
        <v>-1.2699999999999996</v>
      </c>
      <c r="BQ42" s="139">
        <f t="shared" si="26"/>
        <v>-1.2699999999999996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1030</v>
      </c>
      <c r="G43" s="16">
        <f>'[3]20'!G45</f>
        <v>0</v>
      </c>
      <c r="H43" s="17">
        <f t="shared" si="27"/>
        <v>1350</v>
      </c>
      <c r="I43" s="15">
        <f>'[3]20'!J45</f>
        <v>306.21600000000001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0</v>
      </c>
      <c r="N43" s="16">
        <f>'[3]20'!O45</f>
        <v>0</v>
      </c>
      <c r="O43" s="17">
        <f t="shared" si="28"/>
        <v>306.21600000000001</v>
      </c>
      <c r="P43" s="18">
        <f>frq!C43</f>
        <v>1</v>
      </c>
      <c r="Q43" s="15">
        <f t="shared" si="29"/>
        <v>306.21600000000001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306.21600000000001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242.21600000000001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242.21600000000001</v>
      </c>
      <c r="AT43" s="8">
        <v>30.73</v>
      </c>
      <c r="AU43" s="8">
        <v>30.73</v>
      </c>
      <c r="AW43" s="198">
        <v>32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32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30.73</v>
      </c>
      <c r="BM43" s="8">
        <f t="shared" si="22"/>
        <v>30.73</v>
      </c>
      <c r="BN43" s="8">
        <f t="shared" si="23"/>
        <v>32</v>
      </c>
      <c r="BO43" s="8">
        <f t="shared" si="24"/>
        <v>32</v>
      </c>
      <c r="BP43" s="139">
        <f t="shared" si="25"/>
        <v>-1.2699999999999996</v>
      </c>
      <c r="BQ43" s="139">
        <f t="shared" si="26"/>
        <v>-1.2699999999999996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1030</v>
      </c>
      <c r="G44" s="16">
        <f>'[3]20'!G46</f>
        <v>0</v>
      </c>
      <c r="H44" s="17">
        <f t="shared" si="27"/>
        <v>1350</v>
      </c>
      <c r="I44" s="15">
        <f>'[3]20'!J46</f>
        <v>306.21600000000001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0</v>
      </c>
      <c r="N44" s="16">
        <f>'[3]20'!O46</f>
        <v>0</v>
      </c>
      <c r="O44" s="17">
        <f t="shared" si="28"/>
        <v>306.21600000000001</v>
      </c>
      <c r="P44" s="18">
        <f>frq!C44</f>
        <v>1</v>
      </c>
      <c r="Q44" s="15">
        <f t="shared" si="29"/>
        <v>306.21600000000001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306.21600000000001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242.21600000000001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242.21600000000001</v>
      </c>
      <c r="AT44" s="8">
        <v>30.73</v>
      </c>
      <c r="AU44" s="8">
        <v>30.73</v>
      </c>
      <c r="AW44" s="198">
        <v>32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32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30.73</v>
      </c>
      <c r="BM44" s="8">
        <f t="shared" si="22"/>
        <v>30.73</v>
      </c>
      <c r="BN44" s="8">
        <f t="shared" si="23"/>
        <v>32</v>
      </c>
      <c r="BO44" s="8">
        <f t="shared" si="24"/>
        <v>32</v>
      </c>
      <c r="BP44" s="139">
        <f t="shared" si="25"/>
        <v>-1.2699999999999996</v>
      </c>
      <c r="BQ44" s="139">
        <f t="shared" si="26"/>
        <v>-1.2699999999999996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1030</v>
      </c>
      <c r="G45" s="16">
        <f>'[3]20'!G47</f>
        <v>0</v>
      </c>
      <c r="H45" s="17">
        <f t="shared" si="27"/>
        <v>1350</v>
      </c>
      <c r="I45" s="15">
        <f>'[3]20'!J47</f>
        <v>306.21600000000001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0</v>
      </c>
      <c r="N45" s="16">
        <f>'[3]20'!O47</f>
        <v>0</v>
      </c>
      <c r="O45" s="17">
        <f t="shared" si="28"/>
        <v>306.21600000000001</v>
      </c>
      <c r="P45" s="18">
        <f>frq!C45</f>
        <v>1</v>
      </c>
      <c r="Q45" s="15">
        <f t="shared" si="29"/>
        <v>306.21600000000001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306.21600000000001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242.21600000000001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242.21600000000001</v>
      </c>
      <c r="AT45" s="8">
        <v>30.73</v>
      </c>
      <c r="AU45" s="8">
        <v>30.73</v>
      </c>
      <c r="AW45" s="198">
        <v>32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32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30.73</v>
      </c>
      <c r="BM45" s="8">
        <f t="shared" si="22"/>
        <v>30.73</v>
      </c>
      <c r="BN45" s="8">
        <f t="shared" si="23"/>
        <v>32</v>
      </c>
      <c r="BO45" s="8">
        <f t="shared" si="24"/>
        <v>32</v>
      </c>
      <c r="BP45" s="139">
        <f t="shared" si="25"/>
        <v>-1.2699999999999996</v>
      </c>
      <c r="BQ45" s="139">
        <f t="shared" si="26"/>
        <v>-1.2699999999999996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1030</v>
      </c>
      <c r="G46" s="16">
        <f>'[3]20'!G48</f>
        <v>0</v>
      </c>
      <c r="H46" s="17">
        <f t="shared" si="27"/>
        <v>1350</v>
      </c>
      <c r="I46" s="15">
        <f>'[3]20'!J48</f>
        <v>306.21600000000001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0</v>
      </c>
      <c r="N46" s="16">
        <f>'[3]20'!O48</f>
        <v>0</v>
      </c>
      <c r="O46" s="17">
        <f t="shared" si="28"/>
        <v>306.21600000000001</v>
      </c>
      <c r="P46" s="18">
        <f>frq!C46</f>
        <v>1</v>
      </c>
      <c r="Q46" s="15">
        <f t="shared" si="29"/>
        <v>306.21600000000001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306.21600000000001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242.21600000000001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242.21600000000001</v>
      </c>
      <c r="AT46" s="8">
        <v>30.73</v>
      </c>
      <c r="AU46" s="8">
        <v>30.73</v>
      </c>
      <c r="AW46" s="198">
        <v>32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32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30.73</v>
      </c>
      <c r="BM46" s="8">
        <f t="shared" si="22"/>
        <v>30.73</v>
      </c>
      <c r="BN46" s="8">
        <f t="shared" si="23"/>
        <v>32</v>
      </c>
      <c r="BO46" s="8">
        <f t="shared" si="24"/>
        <v>32</v>
      </c>
      <c r="BP46" s="139">
        <f t="shared" si="25"/>
        <v>-1.2699999999999996</v>
      </c>
      <c r="BQ46" s="139">
        <f t="shared" si="26"/>
        <v>-1.2699999999999996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1030</v>
      </c>
      <c r="G47" s="16">
        <f>'[3]20'!G49</f>
        <v>0</v>
      </c>
      <c r="H47" s="17">
        <f t="shared" si="27"/>
        <v>1350</v>
      </c>
      <c r="I47" s="15">
        <f>'[3]20'!J49</f>
        <v>270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0</v>
      </c>
      <c r="N47" s="16">
        <f>'[3]20'!O49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206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206</v>
      </c>
      <c r="AT47" s="8">
        <v>30.73</v>
      </c>
      <c r="AU47" s="8">
        <v>30.73</v>
      </c>
      <c r="AW47" s="198">
        <v>32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32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30.73</v>
      </c>
      <c r="BM47" s="8">
        <f t="shared" si="22"/>
        <v>30.73</v>
      </c>
      <c r="BN47" s="8">
        <f t="shared" si="23"/>
        <v>32</v>
      </c>
      <c r="BO47" s="8">
        <f t="shared" si="24"/>
        <v>32</v>
      </c>
      <c r="BP47" s="139">
        <f t="shared" si="25"/>
        <v>-1.2699999999999996</v>
      </c>
      <c r="BQ47" s="139">
        <f t="shared" si="26"/>
        <v>-1.2699999999999996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1030</v>
      </c>
      <c r="G48" s="16">
        <f>'[3]20'!G50</f>
        <v>0</v>
      </c>
      <c r="H48" s="17">
        <f t="shared" si="27"/>
        <v>1350</v>
      </c>
      <c r="I48" s="15">
        <f>'[3]20'!J50</f>
        <v>270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0</v>
      </c>
      <c r="N48" s="16">
        <f>'[3]20'!O50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206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206</v>
      </c>
      <c r="AT48" s="8">
        <v>30.73</v>
      </c>
      <c r="AU48" s="8">
        <v>30.73</v>
      </c>
      <c r="AW48" s="198">
        <v>32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32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30.73</v>
      </c>
      <c r="BM48" s="8">
        <f t="shared" si="22"/>
        <v>30.73</v>
      </c>
      <c r="BN48" s="8">
        <f t="shared" si="23"/>
        <v>32</v>
      </c>
      <c r="BO48" s="8">
        <f t="shared" si="24"/>
        <v>32</v>
      </c>
      <c r="BP48" s="139">
        <f t="shared" si="25"/>
        <v>-1.2699999999999996</v>
      </c>
      <c r="BQ48" s="139">
        <f t="shared" si="26"/>
        <v>-1.2699999999999996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1030</v>
      </c>
      <c r="G49" s="16">
        <f>'[3]20'!G51</f>
        <v>0</v>
      </c>
      <c r="H49" s="17">
        <f t="shared" si="27"/>
        <v>1350</v>
      </c>
      <c r="I49" s="15">
        <f>'[3]20'!J51</f>
        <v>270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0</v>
      </c>
      <c r="N49" s="16">
        <f>'[3]20'!O51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206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206</v>
      </c>
      <c r="AT49" s="8">
        <v>30.73</v>
      </c>
      <c r="AU49" s="8">
        <v>30.73</v>
      </c>
      <c r="AW49" s="198">
        <v>32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32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30.73</v>
      </c>
      <c r="BM49" s="8">
        <f t="shared" si="22"/>
        <v>30.73</v>
      </c>
      <c r="BN49" s="8">
        <f t="shared" si="23"/>
        <v>32</v>
      </c>
      <c r="BO49" s="8">
        <f t="shared" si="24"/>
        <v>32</v>
      </c>
      <c r="BP49" s="139">
        <f t="shared" si="25"/>
        <v>-1.2699999999999996</v>
      </c>
      <c r="BQ49" s="139">
        <f t="shared" si="26"/>
        <v>-1.2699999999999996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1030</v>
      </c>
      <c r="G50" s="16">
        <f>'[3]20'!G52</f>
        <v>0</v>
      </c>
      <c r="H50" s="17">
        <f t="shared" si="27"/>
        <v>1350</v>
      </c>
      <c r="I50" s="15">
        <f>'[3]20'!J52</f>
        <v>270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0</v>
      </c>
      <c r="N50" s="16">
        <f>'[3]20'!O52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206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206</v>
      </c>
      <c r="AT50" s="8">
        <v>30.73</v>
      </c>
      <c r="AU50" s="8">
        <v>30.73</v>
      </c>
      <c r="AW50" s="198">
        <v>32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32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30.73</v>
      </c>
      <c r="BM50" s="8">
        <f t="shared" si="22"/>
        <v>30.73</v>
      </c>
      <c r="BN50" s="8">
        <f t="shared" si="23"/>
        <v>32</v>
      </c>
      <c r="BO50" s="8">
        <f t="shared" si="24"/>
        <v>32</v>
      </c>
      <c r="BP50" s="139">
        <f t="shared" si="25"/>
        <v>-1.2699999999999996</v>
      </c>
      <c r="BQ50" s="139">
        <f t="shared" si="26"/>
        <v>-1.2699999999999996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1010</v>
      </c>
      <c r="G51" s="16">
        <f>'[3]20'!G53</f>
        <v>0</v>
      </c>
      <c r="H51" s="17">
        <f t="shared" si="27"/>
        <v>1330</v>
      </c>
      <c r="I51" s="15">
        <f>'[3]20'!J53</f>
        <v>270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0</v>
      </c>
      <c r="N51" s="16">
        <f>'[3]20'!O53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26.42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26.42</v>
      </c>
      <c r="AL51" s="8">
        <f t="shared" si="31"/>
        <v>211.57999999999998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211.57999999999998</v>
      </c>
      <c r="AT51" s="8">
        <v>30.73</v>
      </c>
      <c r="AU51" s="8">
        <v>30.73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26.42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26.42</v>
      </c>
      <c r="BL51" s="8">
        <f t="shared" si="21"/>
        <v>30.73</v>
      </c>
      <c r="BM51" s="8">
        <f t="shared" si="22"/>
        <v>30.73</v>
      </c>
      <c r="BN51" s="8">
        <f t="shared" si="23"/>
        <v>32</v>
      </c>
      <c r="BO51" s="8">
        <f t="shared" si="24"/>
        <v>26.42</v>
      </c>
      <c r="BP51" s="139">
        <f t="shared" si="25"/>
        <v>-1.2699999999999996</v>
      </c>
      <c r="BQ51" s="139">
        <f t="shared" si="26"/>
        <v>4.3099999999999987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1010</v>
      </c>
      <c r="G52" s="16">
        <f>'[3]20'!G54</f>
        <v>0</v>
      </c>
      <c r="H52" s="17">
        <f t="shared" si="27"/>
        <v>1330</v>
      </c>
      <c r="I52" s="15">
        <f>'[3]20'!J54</f>
        <v>270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0</v>
      </c>
      <c r="N52" s="16">
        <f>'[3]20'!O54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30.73</v>
      </c>
      <c r="AU52" s="8">
        <v>30.73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26.42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26.42</v>
      </c>
      <c r="BL52" s="8">
        <f t="shared" si="21"/>
        <v>30.73</v>
      </c>
      <c r="BM52" s="8">
        <f t="shared" si="22"/>
        <v>30.73</v>
      </c>
      <c r="BN52" s="8">
        <f t="shared" si="23"/>
        <v>32</v>
      </c>
      <c r="BO52" s="8">
        <f t="shared" si="24"/>
        <v>26.42</v>
      </c>
      <c r="BP52" s="139">
        <f t="shared" si="25"/>
        <v>-1.2699999999999996</v>
      </c>
      <c r="BQ52" s="139">
        <f t="shared" si="26"/>
        <v>4.3099999999999987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1010</v>
      </c>
      <c r="G53" s="16">
        <f>'[3]20'!G55</f>
        <v>0</v>
      </c>
      <c r="H53" s="17">
        <f t="shared" si="27"/>
        <v>1330</v>
      </c>
      <c r="I53" s="15">
        <f>'[3]20'!J55</f>
        <v>270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0</v>
      </c>
      <c r="N53" s="16">
        <f>'[3]20'!O55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30.73</v>
      </c>
      <c r="AU53" s="8">
        <v>30.73</v>
      </c>
      <c r="AW53" s="198">
        <v>32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32</v>
      </c>
      <c r="BD53" s="198">
        <v>26.42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26.42</v>
      </c>
      <c r="BL53" s="8">
        <f t="shared" si="21"/>
        <v>30.73</v>
      </c>
      <c r="BM53" s="8">
        <f t="shared" si="22"/>
        <v>30.73</v>
      </c>
      <c r="BN53" s="8">
        <f t="shared" si="23"/>
        <v>32</v>
      </c>
      <c r="BO53" s="8">
        <f t="shared" si="24"/>
        <v>26.42</v>
      </c>
      <c r="BP53" s="139">
        <f t="shared" si="25"/>
        <v>-1.2699999999999996</v>
      </c>
      <c r="BQ53" s="139">
        <f t="shared" si="26"/>
        <v>4.3099999999999987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1010</v>
      </c>
      <c r="G54" s="16">
        <f>'[3]20'!G56</f>
        <v>0</v>
      </c>
      <c r="H54" s="17">
        <f t="shared" si="27"/>
        <v>1330</v>
      </c>
      <c r="I54" s="15">
        <f>'[3]20'!J56</f>
        <v>270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0</v>
      </c>
      <c r="N54" s="16">
        <f>'[3]20'!O56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30.73</v>
      </c>
      <c r="AU54" s="8">
        <v>30.73</v>
      </c>
      <c r="AW54" s="198">
        <v>32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32</v>
      </c>
      <c r="BD54" s="198">
        <v>26.42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26.42</v>
      </c>
      <c r="BL54" s="8">
        <f t="shared" si="21"/>
        <v>30.73</v>
      </c>
      <c r="BM54" s="8">
        <f t="shared" si="22"/>
        <v>30.73</v>
      </c>
      <c r="BN54" s="8">
        <f t="shared" si="23"/>
        <v>32</v>
      </c>
      <c r="BO54" s="8">
        <f t="shared" si="24"/>
        <v>26.42</v>
      </c>
      <c r="BP54" s="139">
        <f t="shared" si="25"/>
        <v>-1.2699999999999996</v>
      </c>
      <c r="BQ54" s="139">
        <f t="shared" si="26"/>
        <v>4.3099999999999987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1010</v>
      </c>
      <c r="G55" s="16">
        <f>'[3]20'!G57</f>
        <v>0</v>
      </c>
      <c r="H55" s="17">
        <f t="shared" si="27"/>
        <v>1330</v>
      </c>
      <c r="I55" s="15">
        <f>'[3]20'!J57</f>
        <v>270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0</v>
      </c>
      <c r="N55" s="16">
        <f>'[3]20'!O57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30.73</v>
      </c>
      <c r="AU55" s="8">
        <v>25.37</v>
      </c>
      <c r="AW55" s="198">
        <v>32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32</v>
      </c>
      <c r="BD55" s="198">
        <v>26.42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26.42</v>
      </c>
      <c r="BL55" s="8">
        <f t="shared" si="21"/>
        <v>30.73</v>
      </c>
      <c r="BM55" s="8">
        <f t="shared" si="22"/>
        <v>25.37</v>
      </c>
      <c r="BN55" s="8">
        <f t="shared" si="23"/>
        <v>32</v>
      </c>
      <c r="BO55" s="8">
        <f t="shared" si="24"/>
        <v>26.42</v>
      </c>
      <c r="BP55" s="139">
        <f t="shared" si="25"/>
        <v>-1.2699999999999996</v>
      </c>
      <c r="BQ55" s="139">
        <f t="shared" si="26"/>
        <v>-1.0500000000000007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1010</v>
      </c>
      <c r="G56" s="16">
        <f>'[3]20'!G58</f>
        <v>0</v>
      </c>
      <c r="H56" s="17">
        <f t="shared" si="27"/>
        <v>1330</v>
      </c>
      <c r="I56" s="15">
        <f>'[3]20'!J58</f>
        <v>270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0</v>
      </c>
      <c r="N56" s="16">
        <f>'[3]20'!O58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30.73</v>
      </c>
      <c r="AU56" s="8">
        <v>25.37</v>
      </c>
      <c r="AW56" s="198">
        <v>32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32</v>
      </c>
      <c r="BD56" s="198">
        <v>26.42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26.42</v>
      </c>
      <c r="BL56" s="8">
        <f t="shared" si="21"/>
        <v>30.73</v>
      </c>
      <c r="BM56" s="8">
        <f t="shared" si="22"/>
        <v>25.37</v>
      </c>
      <c r="BN56" s="8">
        <f t="shared" si="23"/>
        <v>32</v>
      </c>
      <c r="BO56" s="8">
        <f t="shared" si="24"/>
        <v>26.42</v>
      </c>
      <c r="BP56" s="139">
        <f t="shared" si="25"/>
        <v>-1.2699999999999996</v>
      </c>
      <c r="BQ56" s="139">
        <f t="shared" si="26"/>
        <v>-1.0500000000000007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1010</v>
      </c>
      <c r="G57" s="16">
        <f>'[3]20'!G59</f>
        <v>0</v>
      </c>
      <c r="H57" s="17">
        <f t="shared" si="27"/>
        <v>1330</v>
      </c>
      <c r="I57" s="15">
        <f>'[3]20'!J59</f>
        <v>270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0</v>
      </c>
      <c r="N57" s="16">
        <f>'[3]20'!O59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30.73</v>
      </c>
      <c r="AU57" s="8">
        <v>25.37</v>
      </c>
      <c r="AW57" s="198">
        <v>32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32</v>
      </c>
      <c r="BD57" s="198">
        <v>26.42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26.42</v>
      </c>
      <c r="BL57" s="8">
        <f t="shared" si="21"/>
        <v>30.73</v>
      </c>
      <c r="BM57" s="8">
        <f t="shared" si="22"/>
        <v>25.37</v>
      </c>
      <c r="BN57" s="8">
        <f t="shared" si="23"/>
        <v>32</v>
      </c>
      <c r="BO57" s="8">
        <f t="shared" si="24"/>
        <v>26.42</v>
      </c>
      <c r="BP57" s="139">
        <f t="shared" si="25"/>
        <v>-1.2699999999999996</v>
      </c>
      <c r="BQ57" s="139">
        <f t="shared" si="26"/>
        <v>-1.0500000000000007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1010</v>
      </c>
      <c r="G58" s="16">
        <f>'[3]20'!G60</f>
        <v>0</v>
      </c>
      <c r="H58" s="17">
        <f t="shared" si="27"/>
        <v>1330</v>
      </c>
      <c r="I58" s="15">
        <f>'[3]20'!J60</f>
        <v>270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0</v>
      </c>
      <c r="N58" s="16">
        <f>'[3]20'!O60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30.73</v>
      </c>
      <c r="AU58" s="8">
        <v>25.37</v>
      </c>
      <c r="AW58" s="198">
        <v>32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32</v>
      </c>
      <c r="BD58" s="198">
        <v>26.42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26.42</v>
      </c>
      <c r="BL58" s="8">
        <f t="shared" si="21"/>
        <v>30.73</v>
      </c>
      <c r="BM58" s="8">
        <f t="shared" si="22"/>
        <v>25.37</v>
      </c>
      <c r="BN58" s="8">
        <f t="shared" si="23"/>
        <v>32</v>
      </c>
      <c r="BO58" s="8">
        <f t="shared" si="24"/>
        <v>26.42</v>
      </c>
      <c r="BP58" s="139">
        <f t="shared" si="25"/>
        <v>-1.2699999999999996</v>
      </c>
      <c r="BQ58" s="139">
        <f t="shared" si="26"/>
        <v>-1.0500000000000007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1010</v>
      </c>
      <c r="G59" s="16">
        <f>'[3]20'!G61</f>
        <v>0</v>
      </c>
      <c r="H59" s="17">
        <f t="shared" si="27"/>
        <v>1330</v>
      </c>
      <c r="I59" s="15">
        <f>'[3]20'!J61</f>
        <v>270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0</v>
      </c>
      <c r="N59" s="16">
        <f>'[3]20'!O61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30.73</v>
      </c>
      <c r="AU59" s="8">
        <v>25.37</v>
      </c>
      <c r="AW59" s="198">
        <v>32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32</v>
      </c>
      <c r="BD59" s="198">
        <v>26.42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26.42</v>
      </c>
      <c r="BL59" s="8">
        <f t="shared" si="21"/>
        <v>30.73</v>
      </c>
      <c r="BM59" s="8">
        <f t="shared" si="22"/>
        <v>25.37</v>
      </c>
      <c r="BN59" s="8">
        <f t="shared" si="23"/>
        <v>32</v>
      </c>
      <c r="BO59" s="8">
        <f t="shared" si="24"/>
        <v>26.42</v>
      </c>
      <c r="BP59" s="139">
        <f t="shared" si="25"/>
        <v>-1.2699999999999996</v>
      </c>
      <c r="BQ59" s="139">
        <f t="shared" si="26"/>
        <v>-1.0500000000000007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1010</v>
      </c>
      <c r="G60" s="16">
        <f>'[3]20'!G62</f>
        <v>0</v>
      </c>
      <c r="H60" s="17">
        <f t="shared" si="27"/>
        <v>1330</v>
      </c>
      <c r="I60" s="15">
        <f>'[3]20'!J62</f>
        <v>270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0</v>
      </c>
      <c r="N60" s="16">
        <f>'[3]20'!O62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30.73</v>
      </c>
      <c r="AU60" s="8">
        <v>25.37</v>
      </c>
      <c r="AW60" s="198">
        <v>32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32</v>
      </c>
      <c r="BD60" s="198">
        <v>26.42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26.42</v>
      </c>
      <c r="BL60" s="8">
        <f t="shared" si="21"/>
        <v>30.73</v>
      </c>
      <c r="BM60" s="8">
        <f t="shared" si="22"/>
        <v>25.37</v>
      </c>
      <c r="BN60" s="8">
        <f t="shared" si="23"/>
        <v>32</v>
      </c>
      <c r="BO60" s="8">
        <f t="shared" si="24"/>
        <v>26.42</v>
      </c>
      <c r="BP60" s="139">
        <f t="shared" si="25"/>
        <v>-1.2699999999999996</v>
      </c>
      <c r="BQ60" s="139">
        <f t="shared" si="26"/>
        <v>-1.0500000000000007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1010</v>
      </c>
      <c r="G61" s="16">
        <f>'[3]20'!G63</f>
        <v>0</v>
      </c>
      <c r="H61" s="17">
        <f t="shared" si="27"/>
        <v>1330</v>
      </c>
      <c r="I61" s="15">
        <f>'[3]20'!J63</f>
        <v>270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0</v>
      </c>
      <c r="N61" s="16">
        <f>'[3]20'!O63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30.73</v>
      </c>
      <c r="AU61" s="8">
        <v>25.37</v>
      </c>
      <c r="AW61" s="198">
        <v>32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32</v>
      </c>
      <c r="BD61" s="198">
        <v>26.42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26.42</v>
      </c>
      <c r="BL61" s="8">
        <f t="shared" si="21"/>
        <v>30.73</v>
      </c>
      <c r="BM61" s="8">
        <f t="shared" si="22"/>
        <v>25.37</v>
      </c>
      <c r="BN61" s="8">
        <f t="shared" si="23"/>
        <v>32</v>
      </c>
      <c r="BO61" s="8">
        <f t="shared" si="24"/>
        <v>26.42</v>
      </c>
      <c r="BP61" s="139">
        <f t="shared" si="25"/>
        <v>-1.2699999999999996</v>
      </c>
      <c r="BQ61" s="139">
        <f t="shared" si="26"/>
        <v>-1.0500000000000007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1010</v>
      </c>
      <c r="G62" s="16">
        <f>'[3]20'!G64</f>
        <v>0</v>
      </c>
      <c r="H62" s="17">
        <f t="shared" si="27"/>
        <v>1330</v>
      </c>
      <c r="I62" s="15">
        <f>'[3]20'!J64</f>
        <v>270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0</v>
      </c>
      <c r="N62" s="16">
        <f>'[3]20'!O64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30.73</v>
      </c>
      <c r="AU62" s="8">
        <v>25.37</v>
      </c>
      <c r="AW62" s="198">
        <v>32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32</v>
      </c>
      <c r="BD62" s="198">
        <v>26.42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26.42</v>
      </c>
      <c r="BL62" s="8">
        <f t="shared" si="21"/>
        <v>30.73</v>
      </c>
      <c r="BM62" s="8">
        <f t="shared" si="22"/>
        <v>25.37</v>
      </c>
      <c r="BN62" s="8">
        <f t="shared" si="23"/>
        <v>32</v>
      </c>
      <c r="BO62" s="8">
        <f t="shared" si="24"/>
        <v>26.42</v>
      </c>
      <c r="BP62" s="139">
        <f t="shared" si="25"/>
        <v>-1.2699999999999996</v>
      </c>
      <c r="BQ62" s="139">
        <f t="shared" si="26"/>
        <v>-1.0500000000000007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1010</v>
      </c>
      <c r="G63" s="16">
        <f>'[3]20'!G65</f>
        <v>0</v>
      </c>
      <c r="H63" s="17">
        <f t="shared" si="27"/>
        <v>1330</v>
      </c>
      <c r="I63" s="15">
        <f>'[3]20'!J65</f>
        <v>270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0</v>
      </c>
      <c r="N63" s="16">
        <f>'[3]20'!O65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26.99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26.99</v>
      </c>
      <c r="AE63" s="8">
        <f t="shared" si="11"/>
        <v>26.99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26.99</v>
      </c>
      <c r="AL63" s="8">
        <f t="shared" si="35"/>
        <v>216.01999999999998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216.01999999999998</v>
      </c>
      <c r="AT63" s="8">
        <v>30.73</v>
      </c>
      <c r="AU63" s="8">
        <v>25.37</v>
      </c>
      <c r="AW63" s="198">
        <v>26.99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26.99</v>
      </c>
      <c r="BD63" s="198">
        <v>26.99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26.99</v>
      </c>
      <c r="BL63" s="8">
        <f t="shared" si="21"/>
        <v>30.73</v>
      </c>
      <c r="BM63" s="8">
        <f t="shared" si="22"/>
        <v>25.37</v>
      </c>
      <c r="BN63" s="8">
        <f t="shared" si="23"/>
        <v>26.99</v>
      </c>
      <c r="BO63" s="8">
        <f t="shared" si="24"/>
        <v>26.99</v>
      </c>
      <c r="BP63" s="139">
        <f t="shared" si="25"/>
        <v>3.740000000000002</v>
      </c>
      <c r="BQ63" s="139">
        <f t="shared" si="26"/>
        <v>-1.6199999999999974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1010</v>
      </c>
      <c r="G64" s="16">
        <f>'[3]20'!G66</f>
        <v>0</v>
      </c>
      <c r="H64" s="17">
        <f t="shared" si="27"/>
        <v>1330</v>
      </c>
      <c r="I64" s="15">
        <f>'[3]20'!J66</f>
        <v>270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0</v>
      </c>
      <c r="N64" s="16">
        <f>'[3]20'!O66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26.99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26.99</v>
      </c>
      <c r="AE64" s="8">
        <f t="shared" si="11"/>
        <v>26.99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26.99</v>
      </c>
      <c r="AL64" s="8">
        <f t="shared" si="35"/>
        <v>216.01999999999998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216.01999999999998</v>
      </c>
      <c r="AT64" s="8">
        <v>30.73</v>
      </c>
      <c r="AU64" s="8">
        <v>25.37</v>
      </c>
      <c r="AW64" s="198">
        <v>26.99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26.99</v>
      </c>
      <c r="BD64" s="198">
        <v>26.99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26.99</v>
      </c>
      <c r="BL64" s="8">
        <f t="shared" si="21"/>
        <v>30.73</v>
      </c>
      <c r="BM64" s="8">
        <f t="shared" si="22"/>
        <v>25.37</v>
      </c>
      <c r="BN64" s="8">
        <f t="shared" si="23"/>
        <v>26.99</v>
      </c>
      <c r="BO64" s="8">
        <f t="shared" si="24"/>
        <v>26.99</v>
      </c>
      <c r="BP64" s="139">
        <f t="shared" si="25"/>
        <v>3.740000000000002</v>
      </c>
      <c r="BQ64" s="139">
        <f t="shared" si="26"/>
        <v>-1.6199999999999974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1010</v>
      </c>
      <c r="G65" s="16">
        <f>'[3]20'!G67</f>
        <v>0</v>
      </c>
      <c r="H65" s="17">
        <f t="shared" si="27"/>
        <v>1330</v>
      </c>
      <c r="I65" s="15">
        <f>'[3]20'!J67</f>
        <v>270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0</v>
      </c>
      <c r="N65" s="16">
        <f>'[3]20'!O67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26.99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26.99</v>
      </c>
      <c r="AE65" s="8">
        <f t="shared" si="11"/>
        <v>26.99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26.99</v>
      </c>
      <c r="AL65" s="8">
        <f t="shared" si="35"/>
        <v>216.01999999999998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216.01999999999998</v>
      </c>
      <c r="AT65" s="8">
        <v>25.92</v>
      </c>
      <c r="AU65" s="8">
        <v>25.37</v>
      </c>
      <c r="AW65" s="198">
        <v>26.99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26.99</v>
      </c>
      <c r="BD65" s="198">
        <v>26.99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26.99</v>
      </c>
      <c r="BL65" s="8">
        <f t="shared" si="21"/>
        <v>25.92</v>
      </c>
      <c r="BM65" s="8">
        <f t="shared" si="22"/>
        <v>25.37</v>
      </c>
      <c r="BN65" s="8">
        <f t="shared" si="23"/>
        <v>26.99</v>
      </c>
      <c r="BO65" s="8">
        <f t="shared" si="24"/>
        <v>26.99</v>
      </c>
      <c r="BP65" s="139">
        <f t="shared" si="25"/>
        <v>-1.0699999999999967</v>
      </c>
      <c r="BQ65" s="139">
        <f t="shared" si="26"/>
        <v>-1.6199999999999974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1010</v>
      </c>
      <c r="G66" s="16">
        <f>'[3]20'!G68</f>
        <v>0</v>
      </c>
      <c r="H66" s="17">
        <f t="shared" si="27"/>
        <v>1330</v>
      </c>
      <c r="I66" s="15">
        <f>'[3]20'!J68</f>
        <v>270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0</v>
      </c>
      <c r="N66" s="16">
        <f>'[3]20'!O68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26.99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26.99</v>
      </c>
      <c r="AE66" s="8">
        <f t="shared" si="11"/>
        <v>26.99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26.99</v>
      </c>
      <c r="AL66" s="8">
        <f t="shared" si="35"/>
        <v>216.01999999999998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216.01999999999998</v>
      </c>
      <c r="AT66" s="8">
        <v>25.92</v>
      </c>
      <c r="AU66" s="8">
        <v>25.37</v>
      </c>
      <c r="AW66" s="198">
        <v>26.99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26.99</v>
      </c>
      <c r="BD66" s="198">
        <v>26.99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26.99</v>
      </c>
      <c r="BL66" s="8">
        <f t="shared" si="21"/>
        <v>25.92</v>
      </c>
      <c r="BM66" s="8">
        <f t="shared" si="22"/>
        <v>25.37</v>
      </c>
      <c r="BN66" s="8">
        <f t="shared" si="23"/>
        <v>26.99</v>
      </c>
      <c r="BO66" s="8">
        <f t="shared" si="24"/>
        <v>26.99</v>
      </c>
      <c r="BP66" s="139">
        <f t="shared" si="25"/>
        <v>-1.0699999999999967</v>
      </c>
      <c r="BQ66" s="139">
        <f t="shared" si="26"/>
        <v>-1.6199999999999974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1010</v>
      </c>
      <c r="G67" s="16">
        <f>'[3]20'!G69</f>
        <v>0</v>
      </c>
      <c r="H67" s="17">
        <f t="shared" si="27"/>
        <v>1330</v>
      </c>
      <c r="I67" s="15">
        <f>'[3]20'!J69</f>
        <v>270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0</v>
      </c>
      <c r="N67" s="16">
        <f>'[3]20'!O69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26.42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26.42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211.57999999999998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211.57999999999998</v>
      </c>
      <c r="AT67" s="8">
        <v>25.37</v>
      </c>
      <c r="AU67" s="8">
        <v>30.73</v>
      </c>
      <c r="AW67" s="198">
        <v>26.42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26.42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25.37</v>
      </c>
      <c r="BM67" s="8">
        <f t="shared" si="22"/>
        <v>30.73</v>
      </c>
      <c r="BN67" s="8">
        <f t="shared" si="23"/>
        <v>26.42</v>
      </c>
      <c r="BO67" s="8">
        <f t="shared" si="24"/>
        <v>32</v>
      </c>
      <c r="BP67" s="139">
        <f t="shared" si="25"/>
        <v>-1.0500000000000007</v>
      </c>
      <c r="BQ67" s="139">
        <f t="shared" si="26"/>
        <v>-1.2699999999999996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1010</v>
      </c>
      <c r="G68" s="16">
        <f>'[3]20'!G70</f>
        <v>0</v>
      </c>
      <c r="H68" s="17">
        <f t="shared" si="27"/>
        <v>1330</v>
      </c>
      <c r="I68" s="15">
        <f>'[3]20'!J70</f>
        <v>270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0</v>
      </c>
      <c r="N68" s="16">
        <f>'[3]20'!O70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19.39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19.39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218.61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218.61</v>
      </c>
      <c r="AT68" s="8">
        <v>18.62</v>
      </c>
      <c r="AU68" s="8">
        <v>30.73</v>
      </c>
      <c r="AW68" s="198">
        <v>19.39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19.39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18.62</v>
      </c>
      <c r="BM68" s="8">
        <f t="shared" ref="BM68:BM98" si="54">AU68</f>
        <v>30.73</v>
      </c>
      <c r="BN68" s="8">
        <f t="shared" ref="BN68:BN98" si="55">BC68</f>
        <v>19.39</v>
      </c>
      <c r="BO68" s="8">
        <f t="shared" ref="BO68:BO98" si="56">BJ68</f>
        <v>32</v>
      </c>
      <c r="BP68" s="139">
        <f t="shared" ref="BP68:BP98" si="57">BL68-BN68</f>
        <v>-0.76999999999999957</v>
      </c>
      <c r="BQ68" s="139">
        <f t="shared" ref="BQ68:BQ98" si="58">BM68-BO68</f>
        <v>-1.2699999999999996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1010</v>
      </c>
      <c r="G69" s="16">
        <f>'[3]20'!G71</f>
        <v>0</v>
      </c>
      <c r="H69" s="17">
        <f t="shared" ref="H69:H98" si="59">SUM(B69:G69)</f>
        <v>1330</v>
      </c>
      <c r="I69" s="15">
        <f>'[3]20'!J71</f>
        <v>315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0</v>
      </c>
      <c r="N69" s="16">
        <f>'[3]20'!O71</f>
        <v>0</v>
      </c>
      <c r="O69" s="17">
        <f t="shared" ref="O69:O98" si="60">SUM(I69:N69)</f>
        <v>315</v>
      </c>
      <c r="P69" s="18">
        <f>frq!C69</f>
        <v>1</v>
      </c>
      <c r="Q69" s="15">
        <f t="shared" si="33"/>
        <v>315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315</v>
      </c>
      <c r="X69" s="8">
        <f t="shared" si="36"/>
        <v>0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0</v>
      </c>
      <c r="AE69" s="8">
        <f t="shared" si="43"/>
        <v>31.5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31.5</v>
      </c>
      <c r="AL69" s="8">
        <f t="shared" si="35"/>
        <v>283.5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283.5</v>
      </c>
      <c r="AT69" s="8">
        <v>0</v>
      </c>
      <c r="AU69" s="8">
        <v>30.25</v>
      </c>
      <c r="AW69" s="198">
        <v>0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0</v>
      </c>
      <c r="BD69" s="198">
        <v>31.5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31.5</v>
      </c>
      <c r="BL69" s="8">
        <f t="shared" si="53"/>
        <v>0</v>
      </c>
      <c r="BM69" s="8">
        <f t="shared" si="54"/>
        <v>30.25</v>
      </c>
      <c r="BN69" s="8">
        <f t="shared" si="55"/>
        <v>0</v>
      </c>
      <c r="BO69" s="8">
        <f t="shared" si="56"/>
        <v>31.5</v>
      </c>
      <c r="BP69" s="139">
        <f t="shared" si="57"/>
        <v>0</v>
      </c>
      <c r="BQ69" s="139">
        <f t="shared" si="58"/>
        <v>-1.25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1010</v>
      </c>
      <c r="G70" s="16">
        <f>'[3]20'!G72</f>
        <v>0</v>
      </c>
      <c r="H70" s="17">
        <f t="shared" si="59"/>
        <v>1330</v>
      </c>
      <c r="I70" s="15">
        <f>'[3]20'!J72</f>
        <v>315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0</v>
      </c>
      <c r="N70" s="16">
        <f>'[3]20'!O72</f>
        <v>0</v>
      </c>
      <c r="O70" s="17">
        <f t="shared" si="60"/>
        <v>315</v>
      </c>
      <c r="P70" s="18">
        <f>frq!C70</f>
        <v>1</v>
      </c>
      <c r="Q70" s="15">
        <f t="shared" si="33"/>
        <v>315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315</v>
      </c>
      <c r="X70" s="8">
        <f t="shared" si="36"/>
        <v>31.5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31.5</v>
      </c>
      <c r="AE70" s="8">
        <f t="shared" si="43"/>
        <v>31.5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31.5</v>
      </c>
      <c r="AL70" s="8">
        <f t="shared" si="35"/>
        <v>252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252</v>
      </c>
      <c r="AT70" s="8">
        <v>30.25</v>
      </c>
      <c r="AU70" s="8">
        <v>30.25</v>
      </c>
      <c r="AW70" s="198">
        <v>31.5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31.5</v>
      </c>
      <c r="BD70" s="198">
        <v>31.5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31.5</v>
      </c>
      <c r="BL70" s="8">
        <f t="shared" si="53"/>
        <v>30.25</v>
      </c>
      <c r="BM70" s="8">
        <f t="shared" si="54"/>
        <v>30.25</v>
      </c>
      <c r="BN70" s="8">
        <f t="shared" si="55"/>
        <v>31.5</v>
      </c>
      <c r="BO70" s="8">
        <f t="shared" si="56"/>
        <v>31.5</v>
      </c>
      <c r="BP70" s="139">
        <f t="shared" si="57"/>
        <v>-1.25</v>
      </c>
      <c r="BQ70" s="139">
        <f t="shared" si="58"/>
        <v>-1.25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1010</v>
      </c>
      <c r="G71" s="16">
        <f>'[3]20'!G73</f>
        <v>0</v>
      </c>
      <c r="H71" s="17">
        <f t="shared" si="59"/>
        <v>1330</v>
      </c>
      <c r="I71" s="15">
        <f>'[3]20'!J73</f>
        <v>315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0</v>
      </c>
      <c r="N71" s="16">
        <f>'[3]20'!O73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31.5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31.5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252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252</v>
      </c>
      <c r="AT71" s="8">
        <v>30.25</v>
      </c>
      <c r="AU71" s="8">
        <v>30.25</v>
      </c>
      <c r="AW71" s="198">
        <v>31.5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31.5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30.25</v>
      </c>
      <c r="BM71" s="8">
        <f t="shared" si="54"/>
        <v>30.25</v>
      </c>
      <c r="BN71" s="8">
        <f t="shared" si="55"/>
        <v>31.5</v>
      </c>
      <c r="BO71" s="8">
        <f t="shared" si="56"/>
        <v>31.5</v>
      </c>
      <c r="BP71" s="139">
        <f t="shared" si="57"/>
        <v>-1.25</v>
      </c>
      <c r="BQ71" s="139">
        <f t="shared" si="58"/>
        <v>-1.25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1010</v>
      </c>
      <c r="G72" s="16">
        <f>'[3]20'!G74</f>
        <v>0</v>
      </c>
      <c r="H72" s="17">
        <f t="shared" si="59"/>
        <v>1330</v>
      </c>
      <c r="I72" s="15">
        <f>'[3]20'!J74</f>
        <v>315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0</v>
      </c>
      <c r="N72" s="16">
        <f>'[3]20'!O74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31.5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31.5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252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252</v>
      </c>
      <c r="AT72" s="8">
        <v>30.25</v>
      </c>
      <c r="AU72" s="8">
        <v>30.25</v>
      </c>
      <c r="AW72" s="198">
        <v>31.5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31.5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30.25</v>
      </c>
      <c r="BM72" s="8">
        <f t="shared" si="54"/>
        <v>30.25</v>
      </c>
      <c r="BN72" s="8">
        <f t="shared" si="55"/>
        <v>31.5</v>
      </c>
      <c r="BO72" s="8">
        <f t="shared" si="56"/>
        <v>31.5</v>
      </c>
      <c r="BP72" s="139">
        <f t="shared" si="57"/>
        <v>-1.25</v>
      </c>
      <c r="BQ72" s="139">
        <f t="shared" si="58"/>
        <v>-1.25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1010</v>
      </c>
      <c r="G73" s="16">
        <f>'[3]20'!G75</f>
        <v>0</v>
      </c>
      <c r="H73" s="17">
        <f t="shared" si="59"/>
        <v>1330</v>
      </c>
      <c r="I73" s="15">
        <f>'[3]20'!J75</f>
        <v>315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0</v>
      </c>
      <c r="N73" s="16">
        <f>'[3]20'!O75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31.5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31.5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252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252</v>
      </c>
      <c r="AT73" s="8">
        <v>30.25</v>
      </c>
      <c r="AU73" s="8">
        <v>30.25</v>
      </c>
      <c r="AW73" s="198">
        <v>31.5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31.5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30.25</v>
      </c>
      <c r="BM73" s="8">
        <f t="shared" si="54"/>
        <v>30.25</v>
      </c>
      <c r="BN73" s="8">
        <f t="shared" si="55"/>
        <v>31.5</v>
      </c>
      <c r="BO73" s="8">
        <f t="shared" si="56"/>
        <v>31.5</v>
      </c>
      <c r="BP73" s="139">
        <f t="shared" si="57"/>
        <v>-1.25</v>
      </c>
      <c r="BQ73" s="139">
        <f t="shared" si="58"/>
        <v>-1.25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1010</v>
      </c>
      <c r="G74" s="16">
        <f>'[3]20'!G76</f>
        <v>0</v>
      </c>
      <c r="H74" s="17">
        <f t="shared" si="59"/>
        <v>1330</v>
      </c>
      <c r="I74" s="15">
        <f>'[3]20'!J76</f>
        <v>315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0</v>
      </c>
      <c r="N74" s="16">
        <f>'[3]20'!O76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31.5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31.5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252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252</v>
      </c>
      <c r="AT74" s="8">
        <v>30.25</v>
      </c>
      <c r="AU74" s="8">
        <v>30.25</v>
      </c>
      <c r="AW74" s="198">
        <v>31.5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31.5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30.25</v>
      </c>
      <c r="BM74" s="8">
        <f t="shared" si="54"/>
        <v>30.25</v>
      </c>
      <c r="BN74" s="8">
        <f t="shared" si="55"/>
        <v>31.5</v>
      </c>
      <c r="BO74" s="8">
        <f t="shared" si="56"/>
        <v>31.5</v>
      </c>
      <c r="BP74" s="139">
        <f t="shared" si="57"/>
        <v>-1.25</v>
      </c>
      <c r="BQ74" s="139">
        <f t="shared" si="58"/>
        <v>-1.25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1030</v>
      </c>
      <c r="G75" s="16">
        <f>'[3]20'!G77</f>
        <v>0</v>
      </c>
      <c r="H75" s="17">
        <f t="shared" si="59"/>
        <v>1350</v>
      </c>
      <c r="I75" s="15">
        <f>'[3]20'!J77</f>
        <v>315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0</v>
      </c>
      <c r="N75" s="16">
        <f>'[3]20'!O77</f>
        <v>0</v>
      </c>
      <c r="O75" s="17">
        <f t="shared" si="60"/>
        <v>315</v>
      </c>
      <c r="P75" s="18">
        <f>frq!C75</f>
        <v>1</v>
      </c>
      <c r="Q75" s="15">
        <f t="shared" si="33"/>
        <v>315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315</v>
      </c>
      <c r="X75" s="8">
        <f t="shared" si="36"/>
        <v>31.5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31.5</v>
      </c>
      <c r="AE75" s="8">
        <f t="shared" si="43"/>
        <v>31.5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31.5</v>
      </c>
      <c r="AL75" s="8">
        <f t="shared" si="35"/>
        <v>252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252</v>
      </c>
      <c r="AT75" s="8">
        <v>30.25</v>
      </c>
      <c r="AU75" s="8">
        <v>30.25</v>
      </c>
      <c r="AW75" s="198">
        <v>31.5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31.5</v>
      </c>
      <c r="BD75" s="198">
        <v>31.5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31.5</v>
      </c>
      <c r="BL75" s="8">
        <f t="shared" si="53"/>
        <v>30.25</v>
      </c>
      <c r="BM75" s="8">
        <f t="shared" si="54"/>
        <v>30.25</v>
      </c>
      <c r="BN75" s="8">
        <f t="shared" si="55"/>
        <v>31.5</v>
      </c>
      <c r="BO75" s="8">
        <f t="shared" si="56"/>
        <v>31.5</v>
      </c>
      <c r="BP75" s="139">
        <f t="shared" si="57"/>
        <v>-1.25</v>
      </c>
      <c r="BQ75" s="139">
        <f t="shared" si="58"/>
        <v>-1.25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1030</v>
      </c>
      <c r="G76" s="16">
        <f>'[3]20'!G78</f>
        <v>0</v>
      </c>
      <c r="H76" s="17">
        <f t="shared" si="59"/>
        <v>1350</v>
      </c>
      <c r="I76" s="15">
        <f>'[3]20'!J78</f>
        <v>315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0</v>
      </c>
      <c r="N76" s="16">
        <f>'[3]20'!O78</f>
        <v>0</v>
      </c>
      <c r="O76" s="17">
        <f t="shared" si="60"/>
        <v>315</v>
      </c>
      <c r="P76" s="18">
        <f>frq!C76</f>
        <v>1</v>
      </c>
      <c r="Q76" s="15">
        <f t="shared" si="33"/>
        <v>315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315</v>
      </c>
      <c r="X76" s="8">
        <f t="shared" si="36"/>
        <v>31.5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31.5</v>
      </c>
      <c r="AE76" s="8">
        <f t="shared" si="43"/>
        <v>31.5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31.5</v>
      </c>
      <c r="AL76" s="8">
        <f t="shared" si="35"/>
        <v>252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252</v>
      </c>
      <c r="AT76" s="8">
        <v>30.25</v>
      </c>
      <c r="AU76" s="8">
        <v>30.25</v>
      </c>
      <c r="AW76" s="198">
        <v>31.5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31.5</v>
      </c>
      <c r="BD76" s="198">
        <v>31.5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31.5</v>
      </c>
      <c r="BL76" s="8">
        <f t="shared" si="53"/>
        <v>30.25</v>
      </c>
      <c r="BM76" s="8">
        <f t="shared" si="54"/>
        <v>30.25</v>
      </c>
      <c r="BN76" s="8">
        <f t="shared" si="55"/>
        <v>31.5</v>
      </c>
      <c r="BO76" s="8">
        <f t="shared" si="56"/>
        <v>31.5</v>
      </c>
      <c r="BP76" s="139">
        <f t="shared" si="57"/>
        <v>-1.25</v>
      </c>
      <c r="BQ76" s="139">
        <f t="shared" si="58"/>
        <v>-1.25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1030</v>
      </c>
      <c r="G77" s="16">
        <f>'[3]20'!G79</f>
        <v>0</v>
      </c>
      <c r="H77" s="17">
        <f t="shared" si="59"/>
        <v>1350</v>
      </c>
      <c r="I77" s="15">
        <f>'[3]20'!J79</f>
        <v>315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0</v>
      </c>
      <c r="N77" s="16">
        <f>'[3]20'!O79</f>
        <v>0</v>
      </c>
      <c r="O77" s="17">
        <f t="shared" si="60"/>
        <v>315</v>
      </c>
      <c r="P77" s="18">
        <f>frq!C77</f>
        <v>1</v>
      </c>
      <c r="Q77" s="15">
        <f t="shared" si="33"/>
        <v>315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315</v>
      </c>
      <c r="X77" s="8">
        <f t="shared" si="36"/>
        <v>31.5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31.5</v>
      </c>
      <c r="AE77" s="8">
        <f t="shared" si="43"/>
        <v>31.5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31.5</v>
      </c>
      <c r="AL77" s="8">
        <f t="shared" si="35"/>
        <v>252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252</v>
      </c>
      <c r="AT77" s="8">
        <v>30.25</v>
      </c>
      <c r="AU77" s="8">
        <v>30.25</v>
      </c>
      <c r="AW77" s="198">
        <v>31.5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31.5</v>
      </c>
      <c r="BD77" s="198">
        <v>31.5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31.5</v>
      </c>
      <c r="BL77" s="8">
        <f t="shared" si="53"/>
        <v>30.25</v>
      </c>
      <c r="BM77" s="8">
        <f t="shared" si="54"/>
        <v>30.25</v>
      </c>
      <c r="BN77" s="8">
        <f t="shared" si="55"/>
        <v>31.5</v>
      </c>
      <c r="BO77" s="8">
        <f t="shared" si="56"/>
        <v>31.5</v>
      </c>
      <c r="BP77" s="139">
        <f t="shared" si="57"/>
        <v>-1.25</v>
      </c>
      <c r="BQ77" s="139">
        <f t="shared" si="58"/>
        <v>-1.25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1030</v>
      </c>
      <c r="G78" s="16">
        <f>'[3]20'!G80</f>
        <v>0</v>
      </c>
      <c r="H78" s="17">
        <f t="shared" si="59"/>
        <v>1350</v>
      </c>
      <c r="I78" s="15">
        <f>'[3]20'!J80</f>
        <v>315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0</v>
      </c>
      <c r="N78" s="16">
        <f>'[3]20'!O80</f>
        <v>0</v>
      </c>
      <c r="O78" s="17">
        <f t="shared" si="60"/>
        <v>315</v>
      </c>
      <c r="P78" s="18">
        <f>frq!C78</f>
        <v>1</v>
      </c>
      <c r="Q78" s="15">
        <f t="shared" si="33"/>
        <v>315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315</v>
      </c>
      <c r="X78" s="8">
        <f t="shared" si="36"/>
        <v>31.5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31.5</v>
      </c>
      <c r="AE78" s="8">
        <f t="shared" si="43"/>
        <v>31.5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31.5</v>
      </c>
      <c r="AL78" s="8">
        <f t="shared" si="35"/>
        <v>252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252</v>
      </c>
      <c r="AT78" s="8">
        <v>30.25</v>
      </c>
      <c r="AU78" s="8">
        <v>30.25</v>
      </c>
      <c r="AW78" s="198">
        <v>31.5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31.5</v>
      </c>
      <c r="BD78" s="198">
        <v>31.5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31.5</v>
      </c>
      <c r="BL78" s="8">
        <f t="shared" si="53"/>
        <v>30.25</v>
      </c>
      <c r="BM78" s="8">
        <f t="shared" si="54"/>
        <v>30.25</v>
      </c>
      <c r="BN78" s="8">
        <f t="shared" si="55"/>
        <v>31.5</v>
      </c>
      <c r="BO78" s="8">
        <f t="shared" si="56"/>
        <v>31.5</v>
      </c>
      <c r="BP78" s="139">
        <f t="shared" si="57"/>
        <v>-1.25</v>
      </c>
      <c r="BQ78" s="139">
        <f t="shared" si="58"/>
        <v>-1.25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1030</v>
      </c>
      <c r="G79" s="16">
        <f>'[3]20'!G81</f>
        <v>0</v>
      </c>
      <c r="H79" s="17">
        <f t="shared" si="59"/>
        <v>1350</v>
      </c>
      <c r="I79" s="15">
        <f>'[3]20'!J81</f>
        <v>315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0</v>
      </c>
      <c r="N79" s="16">
        <f>'[3]20'!O81</f>
        <v>0</v>
      </c>
      <c r="O79" s="17">
        <f t="shared" si="60"/>
        <v>315</v>
      </c>
      <c r="P79" s="18">
        <f>frq!C79</f>
        <v>1</v>
      </c>
      <c r="Q79" s="15">
        <f t="shared" si="33"/>
        <v>315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315</v>
      </c>
      <c r="X79" s="8">
        <f t="shared" si="36"/>
        <v>31.5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31.5</v>
      </c>
      <c r="AE79" s="8">
        <f t="shared" si="43"/>
        <v>31.5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31.5</v>
      </c>
      <c r="AL79" s="8">
        <f t="shared" si="35"/>
        <v>252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252</v>
      </c>
      <c r="AT79" s="8">
        <v>30.25</v>
      </c>
      <c r="AU79" s="8">
        <v>30.25</v>
      </c>
      <c r="AW79" s="198">
        <v>31.5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31.5</v>
      </c>
      <c r="BD79" s="198">
        <v>31.5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31.5</v>
      </c>
      <c r="BL79" s="8">
        <f t="shared" si="53"/>
        <v>30.25</v>
      </c>
      <c r="BM79" s="8">
        <f t="shared" si="54"/>
        <v>30.25</v>
      </c>
      <c r="BN79" s="8">
        <f t="shared" si="55"/>
        <v>31.5</v>
      </c>
      <c r="BO79" s="8">
        <f t="shared" si="56"/>
        <v>31.5</v>
      </c>
      <c r="BP79" s="139">
        <f t="shared" si="57"/>
        <v>-1.25</v>
      </c>
      <c r="BQ79" s="139">
        <f t="shared" si="58"/>
        <v>-1.25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1030</v>
      </c>
      <c r="G80" s="16">
        <f>'[3]20'!G82</f>
        <v>0</v>
      </c>
      <c r="H80" s="17">
        <f t="shared" si="59"/>
        <v>1350</v>
      </c>
      <c r="I80" s="15">
        <f>'[3]20'!J82</f>
        <v>315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0</v>
      </c>
      <c r="N80" s="16">
        <f>'[3]20'!O82</f>
        <v>0</v>
      </c>
      <c r="O80" s="17">
        <f t="shared" si="60"/>
        <v>315</v>
      </c>
      <c r="P80" s="18">
        <f>frq!C80</f>
        <v>1</v>
      </c>
      <c r="Q80" s="15">
        <f t="shared" si="33"/>
        <v>315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315</v>
      </c>
      <c r="X80" s="8">
        <f t="shared" si="36"/>
        <v>31.5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31.5</v>
      </c>
      <c r="AE80" s="8">
        <f t="shared" si="43"/>
        <v>31.5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31.5</v>
      </c>
      <c r="AL80" s="8">
        <f t="shared" si="35"/>
        <v>252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252</v>
      </c>
      <c r="AT80" s="8">
        <v>30.25</v>
      </c>
      <c r="AU80" s="8">
        <v>30.25</v>
      </c>
      <c r="AW80" s="198">
        <v>31.5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31.5</v>
      </c>
      <c r="BD80" s="198">
        <v>31.5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31.5</v>
      </c>
      <c r="BL80" s="8">
        <f t="shared" si="53"/>
        <v>30.25</v>
      </c>
      <c r="BM80" s="8">
        <f t="shared" si="54"/>
        <v>30.25</v>
      </c>
      <c r="BN80" s="8">
        <f t="shared" si="55"/>
        <v>31.5</v>
      </c>
      <c r="BO80" s="8">
        <f t="shared" si="56"/>
        <v>31.5</v>
      </c>
      <c r="BP80" s="139">
        <f t="shared" si="57"/>
        <v>-1.25</v>
      </c>
      <c r="BQ80" s="139">
        <f t="shared" si="58"/>
        <v>-1.25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1030</v>
      </c>
      <c r="G81" s="16">
        <f>'[3]20'!G83</f>
        <v>0</v>
      </c>
      <c r="H81" s="17">
        <f t="shared" si="59"/>
        <v>1350</v>
      </c>
      <c r="I81" s="15">
        <f>'[3]20'!J83</f>
        <v>284.21600000000001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0</v>
      </c>
      <c r="N81" s="16">
        <f>'[3]20'!O83</f>
        <v>0</v>
      </c>
      <c r="O81" s="17">
        <f t="shared" si="60"/>
        <v>284.21600000000001</v>
      </c>
      <c r="P81" s="18">
        <f>frq!C81</f>
        <v>1</v>
      </c>
      <c r="Q81" s="15">
        <f t="shared" si="33"/>
        <v>284.21600000000001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284.21600000000001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0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0</v>
      </c>
      <c r="AL81" s="8">
        <f t="shared" si="35"/>
        <v>252.21600000000001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252.21600000000001</v>
      </c>
      <c r="AT81" s="8">
        <v>30.25</v>
      </c>
      <c r="AU81" s="8">
        <v>0</v>
      </c>
      <c r="AW81" s="198">
        <v>32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32</v>
      </c>
      <c r="BD81" s="198">
        <v>0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0</v>
      </c>
      <c r="BL81" s="8">
        <f t="shared" si="53"/>
        <v>30.25</v>
      </c>
      <c r="BM81" s="8">
        <f t="shared" si="54"/>
        <v>0</v>
      </c>
      <c r="BN81" s="8">
        <f t="shared" si="55"/>
        <v>32</v>
      </c>
      <c r="BO81" s="8">
        <f t="shared" si="56"/>
        <v>0</v>
      </c>
      <c r="BP81" s="139">
        <f t="shared" si="57"/>
        <v>-1.75</v>
      </c>
      <c r="BQ81" s="139">
        <f t="shared" si="58"/>
        <v>0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1030</v>
      </c>
      <c r="G82" s="16">
        <f>'[3]20'!G84</f>
        <v>0</v>
      </c>
      <c r="H82" s="17">
        <f t="shared" si="59"/>
        <v>1350</v>
      </c>
      <c r="I82" s="15">
        <f>'[3]20'!J84</f>
        <v>284.21600000000001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0</v>
      </c>
      <c r="N82" s="16">
        <f>'[3]20'!O84</f>
        <v>0</v>
      </c>
      <c r="O82" s="17">
        <f t="shared" si="60"/>
        <v>284.21600000000001</v>
      </c>
      <c r="P82" s="18">
        <f>frq!C82</f>
        <v>1</v>
      </c>
      <c r="Q82" s="15">
        <f t="shared" si="33"/>
        <v>284.21600000000001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284.21600000000001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0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0</v>
      </c>
      <c r="AL82" s="8">
        <f t="shared" si="35"/>
        <v>252.21600000000001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252.21600000000001</v>
      </c>
      <c r="AT82" s="8">
        <v>30.25</v>
      </c>
      <c r="AU82" s="8">
        <v>0</v>
      </c>
      <c r="AW82" s="198">
        <v>32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32</v>
      </c>
      <c r="BD82" s="198">
        <v>0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0</v>
      </c>
      <c r="BL82" s="8">
        <f t="shared" si="53"/>
        <v>30.25</v>
      </c>
      <c r="BM82" s="8">
        <f t="shared" si="54"/>
        <v>0</v>
      </c>
      <c r="BN82" s="8">
        <f t="shared" si="55"/>
        <v>32</v>
      </c>
      <c r="BO82" s="8">
        <f t="shared" si="56"/>
        <v>0</v>
      </c>
      <c r="BP82" s="139">
        <f t="shared" si="57"/>
        <v>-1.75</v>
      </c>
      <c r="BQ82" s="139">
        <f t="shared" si="58"/>
        <v>0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1030</v>
      </c>
      <c r="G83" s="16">
        <f>'[3]20'!G85</f>
        <v>0</v>
      </c>
      <c r="H83" s="17">
        <f t="shared" si="59"/>
        <v>1350</v>
      </c>
      <c r="I83" s="15">
        <f>'[3]20'!J85</f>
        <v>270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0</v>
      </c>
      <c r="N83" s="16">
        <f>'[3]20'!O85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8.89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8.89</v>
      </c>
      <c r="AE83" s="8">
        <f t="shared" si="43"/>
        <v>8.89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8.89</v>
      </c>
      <c r="AL83" s="8">
        <f t="shared" si="35"/>
        <v>252.22000000000003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252.22000000000003</v>
      </c>
      <c r="AT83" s="8">
        <v>8.5399999999999991</v>
      </c>
      <c r="AU83" s="8">
        <v>8.5399999999999991</v>
      </c>
      <c r="AW83" s="198">
        <v>8.89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8.89</v>
      </c>
      <c r="BD83" s="198">
        <v>8.89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8.89</v>
      </c>
      <c r="BL83" s="8">
        <f t="shared" si="53"/>
        <v>8.5399999999999991</v>
      </c>
      <c r="BM83" s="8">
        <f t="shared" si="54"/>
        <v>8.5399999999999991</v>
      </c>
      <c r="BN83" s="8">
        <f t="shared" si="55"/>
        <v>8.89</v>
      </c>
      <c r="BO83" s="8">
        <f t="shared" si="56"/>
        <v>8.89</v>
      </c>
      <c r="BP83" s="139">
        <f t="shared" si="57"/>
        <v>-0.35000000000000142</v>
      </c>
      <c r="BQ83" s="139">
        <f t="shared" si="58"/>
        <v>-0.35000000000000142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1030</v>
      </c>
      <c r="G84" s="16">
        <f>'[3]20'!G86</f>
        <v>0</v>
      </c>
      <c r="H84" s="17">
        <f t="shared" si="59"/>
        <v>1350</v>
      </c>
      <c r="I84" s="15">
        <f>'[3]20'!J86</f>
        <v>270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0</v>
      </c>
      <c r="N84" s="16">
        <f>'[3]20'!O86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8.89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8.89</v>
      </c>
      <c r="AE84" s="8">
        <f t="shared" si="43"/>
        <v>8.89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8.89</v>
      </c>
      <c r="AL84" s="8">
        <f t="shared" si="35"/>
        <v>252.22000000000003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252.22000000000003</v>
      </c>
      <c r="AT84" s="8">
        <v>8.5399999999999991</v>
      </c>
      <c r="AU84" s="8">
        <v>8.5399999999999991</v>
      </c>
      <c r="AW84" s="198">
        <v>8.89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8.89</v>
      </c>
      <c r="BD84" s="198">
        <v>8.89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8.89</v>
      </c>
      <c r="BL84" s="8">
        <f t="shared" si="53"/>
        <v>8.5399999999999991</v>
      </c>
      <c r="BM84" s="8">
        <f t="shared" si="54"/>
        <v>8.5399999999999991</v>
      </c>
      <c r="BN84" s="8">
        <f t="shared" si="55"/>
        <v>8.89</v>
      </c>
      <c r="BO84" s="8">
        <f t="shared" si="56"/>
        <v>8.89</v>
      </c>
      <c r="BP84" s="139">
        <f t="shared" si="57"/>
        <v>-0.35000000000000142</v>
      </c>
      <c r="BQ84" s="139">
        <f t="shared" si="58"/>
        <v>-0.35000000000000142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1030</v>
      </c>
      <c r="G85" s="16">
        <f>'[3]20'!G87</f>
        <v>0</v>
      </c>
      <c r="H85" s="17">
        <f t="shared" si="59"/>
        <v>1350</v>
      </c>
      <c r="I85" s="15">
        <f>'[3]20'!J87</f>
        <v>270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0</v>
      </c>
      <c r="N85" s="16">
        <f>'[3]20'!O87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13.89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13.89</v>
      </c>
      <c r="AE85" s="8">
        <f t="shared" si="43"/>
        <v>13.89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13.89</v>
      </c>
      <c r="AL85" s="8">
        <f t="shared" si="35"/>
        <v>242.22000000000003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242.22000000000003</v>
      </c>
      <c r="AT85" s="8">
        <v>13.34</v>
      </c>
      <c r="AU85" s="8">
        <v>13.34</v>
      </c>
      <c r="AW85" s="198">
        <v>13.89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13.89</v>
      </c>
      <c r="BD85" s="198">
        <v>13.89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13.89</v>
      </c>
      <c r="BL85" s="8">
        <f t="shared" si="53"/>
        <v>13.34</v>
      </c>
      <c r="BM85" s="8">
        <f t="shared" si="54"/>
        <v>13.34</v>
      </c>
      <c r="BN85" s="8">
        <f t="shared" si="55"/>
        <v>13.89</v>
      </c>
      <c r="BO85" s="8">
        <f t="shared" si="56"/>
        <v>13.89</v>
      </c>
      <c r="BP85" s="139">
        <f t="shared" si="57"/>
        <v>-0.55000000000000071</v>
      </c>
      <c r="BQ85" s="139">
        <f t="shared" si="58"/>
        <v>-0.55000000000000071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1030</v>
      </c>
      <c r="G86" s="16">
        <f>'[3]20'!G88</f>
        <v>0</v>
      </c>
      <c r="H86" s="17">
        <f t="shared" si="59"/>
        <v>1350</v>
      </c>
      <c r="I86" s="15">
        <f>'[3]20'!J88</f>
        <v>270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0</v>
      </c>
      <c r="N86" s="16">
        <f>'[3]20'!O88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22.83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22.83</v>
      </c>
      <c r="AE86" s="8">
        <f t="shared" si="43"/>
        <v>22.83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22.83</v>
      </c>
      <c r="AL86" s="8">
        <f t="shared" si="35"/>
        <v>224.34000000000003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224.34000000000003</v>
      </c>
      <c r="AT86" s="8">
        <v>21.93</v>
      </c>
      <c r="AU86" s="8">
        <v>21.93</v>
      </c>
      <c r="AW86" s="198">
        <v>22.83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22.83</v>
      </c>
      <c r="BD86" s="198">
        <v>22.83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22.83</v>
      </c>
      <c r="BL86" s="8">
        <f t="shared" si="53"/>
        <v>21.93</v>
      </c>
      <c r="BM86" s="8">
        <f t="shared" si="54"/>
        <v>21.93</v>
      </c>
      <c r="BN86" s="8">
        <f t="shared" si="55"/>
        <v>22.83</v>
      </c>
      <c r="BO86" s="8">
        <f t="shared" si="56"/>
        <v>22.83</v>
      </c>
      <c r="BP86" s="139">
        <f t="shared" si="57"/>
        <v>-0.89999999999999858</v>
      </c>
      <c r="BQ86" s="139">
        <f t="shared" si="58"/>
        <v>-0.89999999999999858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1030</v>
      </c>
      <c r="G87" s="16">
        <f>'[3]20'!G89</f>
        <v>0</v>
      </c>
      <c r="H87" s="17">
        <f t="shared" si="59"/>
        <v>1350</v>
      </c>
      <c r="I87" s="15">
        <f>'[3]20'!J89</f>
        <v>270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0</v>
      </c>
      <c r="N87" s="16">
        <f>'[3]20'!O89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23.67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23.67</v>
      </c>
      <c r="AE87" s="8">
        <f t="shared" si="43"/>
        <v>23.67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23.67</v>
      </c>
      <c r="AL87" s="8">
        <f t="shared" si="35"/>
        <v>222.65999999999997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222.65999999999997</v>
      </c>
      <c r="AT87" s="8">
        <v>22.73</v>
      </c>
      <c r="AU87" s="8">
        <v>22.73</v>
      </c>
      <c r="AW87" s="198">
        <v>23.67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23.67</v>
      </c>
      <c r="BD87" s="198">
        <v>23.67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23.67</v>
      </c>
      <c r="BL87" s="8">
        <f t="shared" si="53"/>
        <v>22.73</v>
      </c>
      <c r="BM87" s="8">
        <f t="shared" si="54"/>
        <v>22.73</v>
      </c>
      <c r="BN87" s="8">
        <f t="shared" si="55"/>
        <v>23.67</v>
      </c>
      <c r="BO87" s="8">
        <f t="shared" si="56"/>
        <v>23.67</v>
      </c>
      <c r="BP87" s="139">
        <f t="shared" si="57"/>
        <v>-0.94000000000000128</v>
      </c>
      <c r="BQ87" s="139">
        <f t="shared" si="58"/>
        <v>-0.94000000000000128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1030</v>
      </c>
      <c r="G88" s="16">
        <f>'[3]20'!G90</f>
        <v>0</v>
      </c>
      <c r="H88" s="17">
        <f t="shared" si="59"/>
        <v>1350</v>
      </c>
      <c r="I88" s="15">
        <f>'[3]20'!J90</f>
        <v>270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0</v>
      </c>
      <c r="N88" s="16">
        <f>'[3]20'!O90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23.67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23.67</v>
      </c>
      <c r="AE88" s="8">
        <f t="shared" si="43"/>
        <v>23.67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23.67</v>
      </c>
      <c r="AL88" s="8">
        <f t="shared" si="35"/>
        <v>222.65999999999997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222.65999999999997</v>
      </c>
      <c r="AT88" s="8">
        <v>22.73</v>
      </c>
      <c r="AU88" s="8">
        <v>22.73</v>
      </c>
      <c r="AW88" s="198">
        <v>23.67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23.67</v>
      </c>
      <c r="BD88" s="198">
        <v>23.67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23.67</v>
      </c>
      <c r="BL88" s="8">
        <f t="shared" si="53"/>
        <v>22.73</v>
      </c>
      <c r="BM88" s="8">
        <f t="shared" si="54"/>
        <v>22.73</v>
      </c>
      <c r="BN88" s="8">
        <f t="shared" si="55"/>
        <v>23.67</v>
      </c>
      <c r="BO88" s="8">
        <f t="shared" si="56"/>
        <v>23.67</v>
      </c>
      <c r="BP88" s="139">
        <f t="shared" si="57"/>
        <v>-0.94000000000000128</v>
      </c>
      <c r="BQ88" s="139">
        <f t="shared" si="58"/>
        <v>-0.94000000000000128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1030</v>
      </c>
      <c r="G89" s="16">
        <f>'[3]20'!G91</f>
        <v>0</v>
      </c>
      <c r="H89" s="17">
        <f t="shared" si="59"/>
        <v>1350</v>
      </c>
      <c r="I89" s="15">
        <f>'[3]20'!J91</f>
        <v>270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0</v>
      </c>
      <c r="N89" s="16">
        <f>'[3]20'!O91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23.67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23.67</v>
      </c>
      <c r="AE89" s="8">
        <f t="shared" si="43"/>
        <v>23.67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23.67</v>
      </c>
      <c r="AL89" s="8">
        <f t="shared" si="35"/>
        <v>222.65999999999997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222.65999999999997</v>
      </c>
      <c r="AT89" s="8">
        <v>22.73</v>
      </c>
      <c r="AU89" s="8">
        <v>22.73</v>
      </c>
      <c r="AW89" s="198">
        <v>23.67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23.67</v>
      </c>
      <c r="BD89" s="198">
        <v>23.67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23.67</v>
      </c>
      <c r="BL89" s="8">
        <f t="shared" si="53"/>
        <v>22.73</v>
      </c>
      <c r="BM89" s="8">
        <f t="shared" si="54"/>
        <v>22.73</v>
      </c>
      <c r="BN89" s="8">
        <f t="shared" si="55"/>
        <v>23.67</v>
      </c>
      <c r="BO89" s="8">
        <f t="shared" si="56"/>
        <v>23.67</v>
      </c>
      <c r="BP89" s="139">
        <f t="shared" si="57"/>
        <v>-0.94000000000000128</v>
      </c>
      <c r="BQ89" s="139">
        <f t="shared" si="58"/>
        <v>-0.94000000000000128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1030</v>
      </c>
      <c r="G90" s="16">
        <f>'[3]20'!G92</f>
        <v>0</v>
      </c>
      <c r="H90" s="17">
        <f t="shared" si="59"/>
        <v>1350</v>
      </c>
      <c r="I90" s="15">
        <f>'[3]20'!J92</f>
        <v>270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0</v>
      </c>
      <c r="N90" s="16">
        <f>'[3]20'!O92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23.67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23.67</v>
      </c>
      <c r="AE90" s="8">
        <f t="shared" si="43"/>
        <v>23.67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23.67</v>
      </c>
      <c r="AL90" s="8">
        <f t="shared" si="35"/>
        <v>222.65999999999997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222.65999999999997</v>
      </c>
      <c r="AT90" s="8">
        <v>22.73</v>
      </c>
      <c r="AU90" s="8">
        <v>22.73</v>
      </c>
      <c r="AW90" s="198">
        <v>23.67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23.67</v>
      </c>
      <c r="BD90" s="198">
        <v>23.67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23.67</v>
      </c>
      <c r="BL90" s="8">
        <f t="shared" si="53"/>
        <v>22.73</v>
      </c>
      <c r="BM90" s="8">
        <f t="shared" si="54"/>
        <v>22.73</v>
      </c>
      <c r="BN90" s="8">
        <f t="shared" si="55"/>
        <v>23.67</v>
      </c>
      <c r="BO90" s="8">
        <f t="shared" si="56"/>
        <v>23.67</v>
      </c>
      <c r="BP90" s="139">
        <f t="shared" si="57"/>
        <v>-0.94000000000000128</v>
      </c>
      <c r="BQ90" s="139">
        <f t="shared" si="58"/>
        <v>-0.94000000000000128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1030</v>
      </c>
      <c r="G91" s="16">
        <f>'[3]20'!G93</f>
        <v>0</v>
      </c>
      <c r="H91" s="17">
        <f t="shared" si="59"/>
        <v>1350</v>
      </c>
      <c r="I91" s="15">
        <f>'[3]20'!J93</f>
        <v>270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0</v>
      </c>
      <c r="N91" s="16">
        <f>'[3]20'!O93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25.92</v>
      </c>
      <c r="AU91" s="8">
        <v>25.92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25.92</v>
      </c>
      <c r="BM91" s="8">
        <f t="shared" si="54"/>
        <v>25.92</v>
      </c>
      <c r="BN91" s="8">
        <f t="shared" si="55"/>
        <v>26.99</v>
      </c>
      <c r="BO91" s="8">
        <f t="shared" si="56"/>
        <v>26.99</v>
      </c>
      <c r="BP91" s="139">
        <f t="shared" si="57"/>
        <v>-1.0699999999999967</v>
      </c>
      <c r="BQ91" s="139">
        <f t="shared" si="58"/>
        <v>-1.0699999999999967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1030</v>
      </c>
      <c r="G92" s="16">
        <f>'[3]20'!G94</f>
        <v>0</v>
      </c>
      <c r="H92" s="17">
        <f t="shared" si="59"/>
        <v>1350</v>
      </c>
      <c r="I92" s="15">
        <f>'[3]20'!J94</f>
        <v>270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0</v>
      </c>
      <c r="N92" s="16">
        <f>'[3]20'!O94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25.92</v>
      </c>
      <c r="AU92" s="8">
        <v>25.92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25.92</v>
      </c>
      <c r="BM92" s="8">
        <f t="shared" si="54"/>
        <v>25.92</v>
      </c>
      <c r="BN92" s="8">
        <f t="shared" si="55"/>
        <v>26.99</v>
      </c>
      <c r="BO92" s="8">
        <f t="shared" si="56"/>
        <v>26.99</v>
      </c>
      <c r="BP92" s="139">
        <f t="shared" si="57"/>
        <v>-1.0699999999999967</v>
      </c>
      <c r="BQ92" s="139">
        <f t="shared" si="58"/>
        <v>-1.0699999999999967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1030</v>
      </c>
      <c r="G93" s="16">
        <f>'[3]20'!G95</f>
        <v>0</v>
      </c>
      <c r="H93" s="17">
        <f t="shared" si="59"/>
        <v>1350</v>
      </c>
      <c r="I93" s="15">
        <f>'[3]20'!J95</f>
        <v>270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0</v>
      </c>
      <c r="N93" s="16">
        <f>'[3]20'!O95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25.92</v>
      </c>
      <c r="AU93" s="8">
        <v>25.92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25.92</v>
      </c>
      <c r="BM93" s="8">
        <f t="shared" si="54"/>
        <v>25.92</v>
      </c>
      <c r="BN93" s="8">
        <f t="shared" si="55"/>
        <v>26.99</v>
      </c>
      <c r="BO93" s="8">
        <f t="shared" si="56"/>
        <v>26.99</v>
      </c>
      <c r="BP93" s="139">
        <f t="shared" si="57"/>
        <v>-1.0699999999999967</v>
      </c>
      <c r="BQ93" s="139">
        <f t="shared" si="58"/>
        <v>-1.0699999999999967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1030</v>
      </c>
      <c r="G94" s="16">
        <f>'[3]20'!G96</f>
        <v>0</v>
      </c>
      <c r="H94" s="17">
        <f t="shared" si="59"/>
        <v>1350</v>
      </c>
      <c r="I94" s="15">
        <f>'[3]20'!J96</f>
        <v>270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0</v>
      </c>
      <c r="N94" s="16">
        <f>'[3]20'!O96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25.92</v>
      </c>
      <c r="AU94" s="8">
        <v>25.92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25.92</v>
      </c>
      <c r="BM94" s="8">
        <f t="shared" si="54"/>
        <v>25.92</v>
      </c>
      <c r="BN94" s="8">
        <f t="shared" si="55"/>
        <v>26.99</v>
      </c>
      <c r="BO94" s="8">
        <f t="shared" si="56"/>
        <v>26.99</v>
      </c>
      <c r="BP94" s="139">
        <f t="shared" si="57"/>
        <v>-1.0699999999999967</v>
      </c>
      <c r="BQ94" s="139">
        <f t="shared" si="58"/>
        <v>-1.0699999999999967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1030</v>
      </c>
      <c r="G95" s="16">
        <f>'[3]20'!G97</f>
        <v>0</v>
      </c>
      <c r="H95" s="17">
        <f t="shared" si="59"/>
        <v>1350</v>
      </c>
      <c r="I95" s="15">
        <f>'[3]20'!J97</f>
        <v>270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0</v>
      </c>
      <c r="N95" s="16">
        <f>'[3]20'!O97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25.92</v>
      </c>
      <c r="AU95" s="8">
        <v>25.92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25.92</v>
      </c>
      <c r="BM95" s="8">
        <f t="shared" si="54"/>
        <v>25.92</v>
      </c>
      <c r="BN95" s="8">
        <f t="shared" si="55"/>
        <v>26.99</v>
      </c>
      <c r="BO95" s="8">
        <f t="shared" si="56"/>
        <v>26.99</v>
      </c>
      <c r="BP95" s="139">
        <f t="shared" si="57"/>
        <v>-1.0699999999999967</v>
      </c>
      <c r="BQ95" s="139">
        <f t="shared" si="58"/>
        <v>-1.0699999999999967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1030</v>
      </c>
      <c r="G96" s="16">
        <f>'[3]20'!G98</f>
        <v>0</v>
      </c>
      <c r="H96" s="17">
        <f t="shared" si="59"/>
        <v>1350</v>
      </c>
      <c r="I96" s="15">
        <f>'[3]20'!J98</f>
        <v>270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0</v>
      </c>
      <c r="N96" s="16">
        <f>'[3]20'!O98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25.92</v>
      </c>
      <c r="AU96" s="8">
        <v>25.92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25.92</v>
      </c>
      <c r="BM96" s="8">
        <f t="shared" si="54"/>
        <v>25.92</v>
      </c>
      <c r="BN96" s="8">
        <f t="shared" si="55"/>
        <v>26.99</v>
      </c>
      <c r="BO96" s="8">
        <f t="shared" si="56"/>
        <v>26.99</v>
      </c>
      <c r="BP96" s="139">
        <f t="shared" si="57"/>
        <v>-1.0699999999999967</v>
      </c>
      <c r="BQ96" s="139">
        <f t="shared" si="58"/>
        <v>-1.0699999999999967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1030</v>
      </c>
      <c r="G97" s="16">
        <f>'[3]20'!G99</f>
        <v>0</v>
      </c>
      <c r="H97" s="17">
        <f t="shared" si="59"/>
        <v>1350</v>
      </c>
      <c r="I97" s="15">
        <f>'[3]20'!J99</f>
        <v>270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0</v>
      </c>
      <c r="N97" s="16">
        <f>'[3]20'!O99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25.92</v>
      </c>
      <c r="AU97" s="8">
        <v>25.92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25.92</v>
      </c>
      <c r="BM97" s="8">
        <f t="shared" si="54"/>
        <v>25.92</v>
      </c>
      <c r="BN97" s="8">
        <f t="shared" si="55"/>
        <v>26.99</v>
      </c>
      <c r="BO97" s="8">
        <f t="shared" si="56"/>
        <v>26.99</v>
      </c>
      <c r="BP97" s="139">
        <f t="shared" si="57"/>
        <v>-1.0699999999999967</v>
      </c>
      <c r="BQ97" s="139">
        <f t="shared" si="58"/>
        <v>-1.0699999999999967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1030</v>
      </c>
      <c r="G98" s="16">
        <f>'[3]20'!G100</f>
        <v>0</v>
      </c>
      <c r="H98" s="17">
        <f t="shared" si="59"/>
        <v>1350</v>
      </c>
      <c r="I98" s="15">
        <f>'[3]20'!J100</f>
        <v>270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0</v>
      </c>
      <c r="N98" s="16">
        <f>'[3]20'!O100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25.92</v>
      </c>
      <c r="AU98" s="8">
        <v>25.92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25.92</v>
      </c>
      <c r="BM98" s="8">
        <f t="shared" si="54"/>
        <v>25.92</v>
      </c>
      <c r="BN98" s="8">
        <f t="shared" si="55"/>
        <v>26.99</v>
      </c>
      <c r="BO98" s="8">
        <f t="shared" si="56"/>
        <v>26.99</v>
      </c>
      <c r="BP98" s="139">
        <f t="shared" si="57"/>
        <v>-1.0699999999999967</v>
      </c>
      <c r="BQ98" s="139">
        <f t="shared" si="58"/>
        <v>-1.0699999999999967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24.6</v>
      </c>
      <c r="G99" s="15">
        <f t="shared" si="62"/>
        <v>0</v>
      </c>
      <c r="H99" s="15">
        <f t="shared" si="62"/>
        <v>32.28</v>
      </c>
      <c r="I99" s="15">
        <f t="shared" si="62"/>
        <v>6.7889320000000009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6.7889320000000009</v>
      </c>
      <c r="P99" s="15">
        <f t="shared" si="62"/>
        <v>2.4E-2</v>
      </c>
      <c r="Q99" s="15">
        <f t="shared" si="62"/>
        <v>6.7889320000000009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6.7889320000000009</v>
      </c>
      <c r="X99" s="15">
        <f t="shared" si="62"/>
        <v>0.66701499999999958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0.66701499999999958</v>
      </c>
      <c r="AE99" s="15">
        <f t="shared" si="62"/>
        <v>0.66071499999999983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0.66071499999999983</v>
      </c>
      <c r="AL99" s="15">
        <f t="shared" si="62"/>
        <v>5.4612020000000028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5.4612020000000028</v>
      </c>
      <c r="AS99" s="15">
        <f t="shared" si="62"/>
        <v>0</v>
      </c>
      <c r="AT99" s="15">
        <f t="shared" si="62"/>
        <v>0.64773500000000028</v>
      </c>
      <c r="AU99" s="15">
        <f t="shared" si="62"/>
        <v>0.63955249999999986</v>
      </c>
      <c r="AV99" s="15">
        <f t="shared" si="62"/>
        <v>0</v>
      </c>
      <c r="AW99" s="15">
        <f t="shared" si="62"/>
        <v>0.66701499999999958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0.66701499999999958</v>
      </c>
      <c r="BD99" s="15">
        <f t="shared" si="62"/>
        <v>0.66071499999999983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0.66071499999999983</v>
      </c>
      <c r="BK99" s="15"/>
      <c r="BL99" s="15">
        <f t="shared" si="63"/>
        <v>0.64773500000000028</v>
      </c>
      <c r="BM99" s="15">
        <f t="shared" si="63"/>
        <v>0.63955249999999986</v>
      </c>
      <c r="BN99" s="15">
        <f t="shared" si="63"/>
        <v>0.66701499999999958</v>
      </c>
      <c r="BO99" s="15">
        <f t="shared" si="63"/>
        <v>0.66071499999999983</v>
      </c>
      <c r="BP99" s="15">
        <f t="shared" si="63"/>
        <v>-1.9279999999999943E-2</v>
      </c>
      <c r="BQ99" s="15">
        <f t="shared" si="63"/>
        <v>-2.1162499999999938E-2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45280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45280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490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488</v>
      </c>
      <c r="M9" s="148"/>
      <c r="N9" t="s">
        <v>491</v>
      </c>
    </row>
    <row r="10" spans="1:15">
      <c r="J10" s="24"/>
      <c r="L10" s="148" t="s">
        <v>489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37.6</v>
      </c>
      <c r="E9">
        <f>GT!N9</f>
        <v>0</v>
      </c>
      <c r="F9">
        <f t="shared" si="4"/>
        <v>72</v>
      </c>
      <c r="G9">
        <f t="shared" si="5"/>
        <v>37.6</v>
      </c>
      <c r="H9" s="112"/>
      <c r="I9">
        <f>BRPL_EOD!AA9+BRPL_EOD!AB9</f>
        <v>15.67</v>
      </c>
      <c r="J9">
        <f>BYPL_EOD!AA9+BYPL_EOD!AB9</f>
        <v>8.58</v>
      </c>
      <c r="K9">
        <f>MES_EOD!AA9+MES_EOD!AB9</f>
        <v>0</v>
      </c>
      <c r="L9">
        <f>NDMC_EOD!AA9+NDMC_EOD!AB9</f>
        <v>2.08</v>
      </c>
      <c r="M9">
        <f>TPDDL_EOD!AA9+TPDDL_EOD!AB9</f>
        <v>11.2</v>
      </c>
      <c r="N9">
        <f t="shared" si="0"/>
        <v>37.53</v>
      </c>
      <c r="O9" s="112">
        <f t="shared" si="1"/>
        <v>7.0000000000000284E-2</v>
      </c>
      <c r="P9">
        <v>15.699227284838795</v>
      </c>
      <c r="Q9">
        <v>8.5960031974420463</v>
      </c>
      <c r="R9">
        <v>0</v>
      </c>
      <c r="S9">
        <v>2.0838795630162537</v>
      </c>
      <c r="T9">
        <v>11.220889954702903</v>
      </c>
      <c r="U9" s="114">
        <f t="shared" si="2"/>
        <v>37.6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37.6</v>
      </c>
      <c r="E10">
        <f>GT!N10</f>
        <v>0</v>
      </c>
      <c r="F10">
        <f t="shared" si="4"/>
        <v>72</v>
      </c>
      <c r="G10">
        <f t="shared" si="5"/>
        <v>37.6</v>
      </c>
      <c r="H10" s="112"/>
      <c r="I10">
        <f>BRPL_EOD!AA10+BRPL_EOD!AB10</f>
        <v>15.67</v>
      </c>
      <c r="J10">
        <f>BYPL_EOD!AA10+BYPL_EOD!AB10</f>
        <v>8.58</v>
      </c>
      <c r="K10">
        <f>MES_EOD!AA10+MES_EOD!AB10</f>
        <v>0</v>
      </c>
      <c r="L10">
        <f>NDMC_EOD!AA10+NDMC_EOD!AB10</f>
        <v>2.08</v>
      </c>
      <c r="M10">
        <f>TPDDL_EOD!AA10+TPDDL_EOD!AB10</f>
        <v>11.2</v>
      </c>
      <c r="N10">
        <f t="shared" si="0"/>
        <v>37.53</v>
      </c>
      <c r="O10" s="112">
        <f t="shared" si="1"/>
        <v>7.0000000000000284E-2</v>
      </c>
      <c r="P10">
        <v>15.699227284838795</v>
      </c>
      <c r="Q10">
        <v>8.5960031974420463</v>
      </c>
      <c r="R10">
        <v>0</v>
      </c>
      <c r="S10">
        <v>2.0838795630162537</v>
      </c>
      <c r="T10">
        <v>11.220889954702903</v>
      </c>
      <c r="U10" s="114">
        <f t="shared" si="2"/>
        <v>37.6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37.6</v>
      </c>
      <c r="E11">
        <f>GT!N11</f>
        <v>0</v>
      </c>
      <c r="F11">
        <f t="shared" si="4"/>
        <v>72</v>
      </c>
      <c r="G11">
        <f t="shared" si="5"/>
        <v>37.6</v>
      </c>
      <c r="H11" s="112"/>
      <c r="I11">
        <f>BRPL_EOD!AA11+BRPL_EOD!AB11</f>
        <v>15.67</v>
      </c>
      <c r="J11">
        <f>BYPL_EOD!AA11+BYPL_EOD!AB11</f>
        <v>8.58</v>
      </c>
      <c r="K11">
        <f>MES_EOD!AA11+MES_EOD!AB11</f>
        <v>0</v>
      </c>
      <c r="L11">
        <f>NDMC_EOD!AA11+NDMC_EOD!AB11</f>
        <v>2.08</v>
      </c>
      <c r="M11">
        <f>TPDDL_EOD!AA11+TPDDL_EOD!AB11</f>
        <v>11.2</v>
      </c>
      <c r="N11">
        <f t="shared" si="0"/>
        <v>37.53</v>
      </c>
      <c r="O11" s="112">
        <f t="shared" si="1"/>
        <v>7.0000000000000284E-2</v>
      </c>
      <c r="P11">
        <v>15.699227284838795</v>
      </c>
      <c r="Q11">
        <v>8.5960031974420463</v>
      </c>
      <c r="R11">
        <v>0</v>
      </c>
      <c r="S11">
        <v>2.0838795630162537</v>
      </c>
      <c r="T11">
        <v>11.220889954702903</v>
      </c>
      <c r="U11" s="114">
        <f t="shared" si="2"/>
        <v>37.6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37.6</v>
      </c>
      <c r="E12">
        <f>GT!N12</f>
        <v>0</v>
      </c>
      <c r="F12">
        <f t="shared" si="4"/>
        <v>72</v>
      </c>
      <c r="G12">
        <f t="shared" si="5"/>
        <v>37.6</v>
      </c>
      <c r="H12" s="112"/>
      <c r="I12">
        <f>BRPL_EOD!AA12+BRPL_EOD!AB12</f>
        <v>15.67</v>
      </c>
      <c r="J12">
        <f>BYPL_EOD!AA12+BYPL_EOD!AB12</f>
        <v>8.58</v>
      </c>
      <c r="K12">
        <f>MES_EOD!AA12+MES_EOD!AB12</f>
        <v>0</v>
      </c>
      <c r="L12">
        <f>NDMC_EOD!AA12+NDMC_EOD!AB12</f>
        <v>2.08</v>
      </c>
      <c r="M12">
        <f>TPDDL_EOD!AA12+TPDDL_EOD!AB12</f>
        <v>11.2</v>
      </c>
      <c r="N12">
        <f t="shared" si="0"/>
        <v>37.53</v>
      </c>
      <c r="O12" s="112">
        <f t="shared" si="1"/>
        <v>7.0000000000000284E-2</v>
      </c>
      <c r="P12">
        <v>15.699227284838795</v>
      </c>
      <c r="Q12">
        <v>8.5960031974420463</v>
      </c>
      <c r="R12">
        <v>0</v>
      </c>
      <c r="S12">
        <v>2.0838795630162537</v>
      </c>
      <c r="T12">
        <v>11.220889954702903</v>
      </c>
      <c r="U12" s="114">
        <f t="shared" si="2"/>
        <v>37.6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37.6</v>
      </c>
      <c r="E13">
        <f>GT!N13</f>
        <v>0</v>
      </c>
      <c r="F13">
        <f t="shared" si="4"/>
        <v>72</v>
      </c>
      <c r="G13">
        <f t="shared" si="5"/>
        <v>37.6</v>
      </c>
      <c r="H13" s="112"/>
      <c r="I13">
        <f>BRPL_EOD!AA13+BRPL_EOD!AB13</f>
        <v>15.67</v>
      </c>
      <c r="J13">
        <f>BYPL_EOD!AA13+BYPL_EOD!AB13</f>
        <v>8.58</v>
      </c>
      <c r="K13">
        <f>MES_EOD!AA13+MES_EOD!AB13</f>
        <v>0</v>
      </c>
      <c r="L13">
        <f>NDMC_EOD!AA13+NDMC_EOD!AB13</f>
        <v>2.08</v>
      </c>
      <c r="M13">
        <f>TPDDL_EOD!AA13+TPDDL_EOD!AB13</f>
        <v>11.2</v>
      </c>
      <c r="N13">
        <f t="shared" si="0"/>
        <v>37.53</v>
      </c>
      <c r="O13" s="112">
        <f t="shared" si="1"/>
        <v>7.0000000000000284E-2</v>
      </c>
      <c r="P13">
        <v>15.699227284838795</v>
      </c>
      <c r="Q13">
        <v>8.5960031974420463</v>
      </c>
      <c r="R13">
        <v>0</v>
      </c>
      <c r="S13">
        <v>2.0838795630162537</v>
      </c>
      <c r="T13">
        <v>11.220889954702903</v>
      </c>
      <c r="U13" s="114">
        <f t="shared" si="2"/>
        <v>37.6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37.6</v>
      </c>
      <c r="E14">
        <f>GT!N14</f>
        <v>0</v>
      </c>
      <c r="F14">
        <f t="shared" si="4"/>
        <v>72</v>
      </c>
      <c r="G14">
        <f t="shared" si="5"/>
        <v>37.6</v>
      </c>
      <c r="H14" s="112"/>
      <c r="I14">
        <f>BRPL_EOD!AA14+BRPL_EOD!AB14</f>
        <v>15.67</v>
      </c>
      <c r="J14">
        <f>BYPL_EOD!AA14+BYPL_EOD!AB14</f>
        <v>8.58</v>
      </c>
      <c r="K14">
        <f>MES_EOD!AA14+MES_EOD!AB14</f>
        <v>0</v>
      </c>
      <c r="L14">
        <f>NDMC_EOD!AA14+NDMC_EOD!AB14</f>
        <v>2.08</v>
      </c>
      <c r="M14">
        <f>TPDDL_EOD!AA14+TPDDL_EOD!AB14</f>
        <v>11.2</v>
      </c>
      <c r="N14">
        <f t="shared" si="0"/>
        <v>37.53</v>
      </c>
      <c r="O14" s="112">
        <f t="shared" si="1"/>
        <v>7.0000000000000284E-2</v>
      </c>
      <c r="P14">
        <v>15.699227284838795</v>
      </c>
      <c r="Q14">
        <v>8.5960031974420463</v>
      </c>
      <c r="R14">
        <v>0</v>
      </c>
      <c r="S14">
        <v>2.0838795630162537</v>
      </c>
      <c r="T14">
        <v>11.220889954702903</v>
      </c>
      <c r="U14" s="114">
        <f t="shared" si="2"/>
        <v>37.6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37.6</v>
      </c>
      <c r="E15">
        <f>GT!N15</f>
        <v>0</v>
      </c>
      <c r="F15">
        <f t="shared" si="4"/>
        <v>72</v>
      </c>
      <c r="G15">
        <f t="shared" si="5"/>
        <v>37.6</v>
      </c>
      <c r="H15" s="112"/>
      <c r="I15">
        <f>BRPL_EOD!AA15+BRPL_EOD!AB15</f>
        <v>15.67</v>
      </c>
      <c r="J15">
        <f>BYPL_EOD!AA15+BYPL_EOD!AB15</f>
        <v>8.58</v>
      </c>
      <c r="K15">
        <f>MES_EOD!AA15+MES_EOD!AB15</f>
        <v>0</v>
      </c>
      <c r="L15">
        <f>NDMC_EOD!AA15+NDMC_EOD!AB15</f>
        <v>2.08</v>
      </c>
      <c r="M15">
        <f>TPDDL_EOD!AA15+TPDDL_EOD!AB15</f>
        <v>11.2</v>
      </c>
      <c r="N15">
        <f t="shared" si="0"/>
        <v>37.53</v>
      </c>
      <c r="O15" s="112">
        <f t="shared" si="1"/>
        <v>7.0000000000000284E-2</v>
      </c>
      <c r="P15">
        <v>15.699227284838795</v>
      </c>
      <c r="Q15">
        <v>8.5960031974420463</v>
      </c>
      <c r="R15">
        <v>0</v>
      </c>
      <c r="S15">
        <v>2.0838795630162537</v>
      </c>
      <c r="T15">
        <v>11.220889954702903</v>
      </c>
      <c r="U15" s="114">
        <f t="shared" si="2"/>
        <v>37.6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37.6</v>
      </c>
      <c r="E16">
        <f>GT!N16</f>
        <v>0</v>
      </c>
      <c r="F16">
        <f t="shared" si="4"/>
        <v>72</v>
      </c>
      <c r="G16">
        <f t="shared" si="5"/>
        <v>37.6</v>
      </c>
      <c r="H16" s="112"/>
      <c r="I16">
        <f>BRPL_EOD!AA16+BRPL_EOD!AB16</f>
        <v>15.67</v>
      </c>
      <c r="J16">
        <f>BYPL_EOD!AA16+BYPL_EOD!AB16</f>
        <v>8.58</v>
      </c>
      <c r="K16">
        <f>MES_EOD!AA16+MES_EOD!AB16</f>
        <v>0</v>
      </c>
      <c r="L16">
        <f>NDMC_EOD!AA16+NDMC_EOD!AB16</f>
        <v>2.08</v>
      </c>
      <c r="M16">
        <f>TPDDL_EOD!AA16+TPDDL_EOD!AB16</f>
        <v>11.2</v>
      </c>
      <c r="N16">
        <f t="shared" si="0"/>
        <v>37.53</v>
      </c>
      <c r="O16" s="112">
        <f t="shared" si="1"/>
        <v>7.0000000000000284E-2</v>
      </c>
      <c r="P16">
        <v>15.699227284838795</v>
      </c>
      <c r="Q16">
        <v>8.5960031974420463</v>
      </c>
      <c r="R16">
        <v>0</v>
      </c>
      <c r="S16">
        <v>2.0838795630162537</v>
      </c>
      <c r="T16">
        <v>11.220889954702903</v>
      </c>
      <c r="U16" s="114">
        <f t="shared" si="2"/>
        <v>37.6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37.6</v>
      </c>
      <c r="E17">
        <f>GT!N17</f>
        <v>0</v>
      </c>
      <c r="F17">
        <f t="shared" si="4"/>
        <v>72</v>
      </c>
      <c r="G17">
        <f t="shared" si="5"/>
        <v>37.6</v>
      </c>
      <c r="H17" s="112"/>
      <c r="I17">
        <f>BRPL_EOD!AA17+BRPL_EOD!AB17</f>
        <v>15.67</v>
      </c>
      <c r="J17">
        <f>BYPL_EOD!AA17+BYPL_EOD!AB17</f>
        <v>8.58</v>
      </c>
      <c r="K17">
        <f>MES_EOD!AA17+MES_EOD!AB17</f>
        <v>0</v>
      </c>
      <c r="L17">
        <f>NDMC_EOD!AA17+NDMC_EOD!AB17</f>
        <v>2.08</v>
      </c>
      <c r="M17">
        <f>TPDDL_EOD!AA17+TPDDL_EOD!AB17</f>
        <v>11.2</v>
      </c>
      <c r="N17">
        <f t="shared" si="0"/>
        <v>37.53</v>
      </c>
      <c r="O17" s="112">
        <f t="shared" si="1"/>
        <v>7.0000000000000284E-2</v>
      </c>
      <c r="P17">
        <v>15.699227284838795</v>
      </c>
      <c r="Q17">
        <v>8.5960031974420463</v>
      </c>
      <c r="R17">
        <v>0</v>
      </c>
      <c r="S17">
        <v>2.0838795630162537</v>
      </c>
      <c r="T17">
        <v>11.220889954702903</v>
      </c>
      <c r="U17" s="114">
        <f t="shared" si="2"/>
        <v>37.6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37.6</v>
      </c>
      <c r="E18">
        <f>GT!N18</f>
        <v>0</v>
      </c>
      <c r="F18">
        <f t="shared" si="4"/>
        <v>72</v>
      </c>
      <c r="G18">
        <f t="shared" si="5"/>
        <v>37.6</v>
      </c>
      <c r="H18" s="112"/>
      <c r="I18">
        <f>BRPL_EOD!AA18+BRPL_EOD!AB18</f>
        <v>15.67</v>
      </c>
      <c r="J18">
        <f>BYPL_EOD!AA18+BYPL_EOD!AB18</f>
        <v>8.58</v>
      </c>
      <c r="K18">
        <f>MES_EOD!AA18+MES_EOD!AB18</f>
        <v>0</v>
      </c>
      <c r="L18">
        <f>NDMC_EOD!AA18+NDMC_EOD!AB18</f>
        <v>2.08</v>
      </c>
      <c r="M18">
        <f>TPDDL_EOD!AA18+TPDDL_EOD!AB18</f>
        <v>11.2</v>
      </c>
      <c r="N18">
        <f t="shared" si="0"/>
        <v>37.53</v>
      </c>
      <c r="O18" s="112">
        <f t="shared" si="1"/>
        <v>7.0000000000000284E-2</v>
      </c>
      <c r="P18">
        <v>15.699227284838795</v>
      </c>
      <c r="Q18">
        <v>8.5960031974420463</v>
      </c>
      <c r="R18">
        <v>0</v>
      </c>
      <c r="S18">
        <v>2.0838795630162537</v>
      </c>
      <c r="T18">
        <v>11.220889954702903</v>
      </c>
      <c r="U18" s="114">
        <f t="shared" si="2"/>
        <v>37.6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37.6</v>
      </c>
      <c r="E19">
        <f>GT!N19</f>
        <v>0</v>
      </c>
      <c r="F19">
        <f t="shared" si="4"/>
        <v>72</v>
      </c>
      <c r="G19">
        <f t="shared" si="5"/>
        <v>37.6</v>
      </c>
      <c r="H19" s="112"/>
      <c r="I19">
        <f>BRPL_EOD!AA19+BRPL_EOD!AB19</f>
        <v>15.67</v>
      </c>
      <c r="J19">
        <f>BYPL_EOD!AA19+BYPL_EOD!AB19</f>
        <v>8.58</v>
      </c>
      <c r="K19">
        <f>MES_EOD!AA19+MES_EOD!AB19</f>
        <v>0</v>
      </c>
      <c r="L19">
        <f>NDMC_EOD!AA19+NDMC_EOD!AB19</f>
        <v>2.08</v>
      </c>
      <c r="M19">
        <f>TPDDL_EOD!AA19+TPDDL_EOD!AB19</f>
        <v>11.2</v>
      </c>
      <c r="N19">
        <f t="shared" si="0"/>
        <v>37.53</v>
      </c>
      <c r="O19" s="112">
        <f t="shared" si="1"/>
        <v>7.0000000000000284E-2</v>
      </c>
      <c r="P19">
        <v>15.699227284838795</v>
      </c>
      <c r="Q19">
        <v>8.5960031974420463</v>
      </c>
      <c r="R19">
        <v>0</v>
      </c>
      <c r="S19">
        <v>2.0838795630162537</v>
      </c>
      <c r="T19">
        <v>11.220889954702903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37.6</v>
      </c>
      <c r="E20">
        <f>GT!N20</f>
        <v>0</v>
      </c>
      <c r="F20">
        <f t="shared" si="4"/>
        <v>72</v>
      </c>
      <c r="G20">
        <f t="shared" si="5"/>
        <v>37.6</v>
      </c>
      <c r="H20" s="112"/>
      <c r="I20">
        <f>BRPL_EOD!AA20+BRPL_EOD!AB20</f>
        <v>15.67</v>
      </c>
      <c r="J20">
        <f>BYPL_EOD!AA20+BYPL_EOD!AB20</f>
        <v>8.58</v>
      </c>
      <c r="K20">
        <f>MES_EOD!AA20+MES_EOD!AB20</f>
        <v>0</v>
      </c>
      <c r="L20">
        <f>NDMC_EOD!AA20+NDMC_EOD!AB20</f>
        <v>2.08</v>
      </c>
      <c r="M20">
        <f>TPDDL_EOD!AA20+TPDDL_EOD!AB20</f>
        <v>11.2</v>
      </c>
      <c r="N20">
        <f t="shared" si="0"/>
        <v>37.53</v>
      </c>
      <c r="O20" s="112">
        <f t="shared" si="1"/>
        <v>7.0000000000000284E-2</v>
      </c>
      <c r="P20">
        <v>15.699227284838795</v>
      </c>
      <c r="Q20">
        <v>8.5960031974420463</v>
      </c>
      <c r="R20">
        <v>0</v>
      </c>
      <c r="S20">
        <v>2.0838795630162537</v>
      </c>
      <c r="T20">
        <v>11.220889954702903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37.6</v>
      </c>
      <c r="E21">
        <f>GT!N21</f>
        <v>0</v>
      </c>
      <c r="F21">
        <f t="shared" si="4"/>
        <v>72</v>
      </c>
      <c r="G21">
        <f t="shared" si="5"/>
        <v>37.6</v>
      </c>
      <c r="H21" s="112"/>
      <c r="I21">
        <f>BRPL_EOD!AA21+BRPL_EOD!AB21</f>
        <v>15.67</v>
      </c>
      <c r="J21">
        <f>BYPL_EOD!AA21+BYPL_EOD!AB21</f>
        <v>8.58</v>
      </c>
      <c r="K21">
        <f>MES_EOD!AA21+MES_EOD!AB21</f>
        <v>0</v>
      </c>
      <c r="L21">
        <f>NDMC_EOD!AA21+NDMC_EOD!AB21</f>
        <v>2.08</v>
      </c>
      <c r="M21">
        <f>TPDDL_EOD!AA21+TPDDL_EOD!AB21</f>
        <v>11.2</v>
      </c>
      <c r="N21">
        <f t="shared" si="0"/>
        <v>37.53</v>
      </c>
      <c r="O21" s="112">
        <f t="shared" si="1"/>
        <v>7.0000000000000284E-2</v>
      </c>
      <c r="P21">
        <v>15.699227284838795</v>
      </c>
      <c r="Q21">
        <v>8.5960031974420463</v>
      </c>
      <c r="R21">
        <v>0</v>
      </c>
      <c r="S21">
        <v>2.0838795630162537</v>
      </c>
      <c r="T21">
        <v>11.220889954702903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37.6</v>
      </c>
      <c r="E22">
        <f>GT!N22</f>
        <v>0</v>
      </c>
      <c r="F22">
        <f t="shared" si="4"/>
        <v>72</v>
      </c>
      <c r="G22">
        <f t="shared" si="5"/>
        <v>37.6</v>
      </c>
      <c r="H22" s="112"/>
      <c r="I22">
        <f>BRPL_EOD!AA22+BRPL_EOD!AB22</f>
        <v>15.67</v>
      </c>
      <c r="J22">
        <f>BYPL_EOD!AA22+BYPL_EOD!AB22</f>
        <v>8.58</v>
      </c>
      <c r="K22">
        <f>MES_EOD!AA22+MES_EOD!AB22</f>
        <v>0</v>
      </c>
      <c r="L22">
        <f>NDMC_EOD!AA22+NDMC_EOD!AB22</f>
        <v>2.08</v>
      </c>
      <c r="M22">
        <f>TPDDL_EOD!AA22+TPDDL_EOD!AB22</f>
        <v>11.2</v>
      </c>
      <c r="N22">
        <f t="shared" si="0"/>
        <v>37.53</v>
      </c>
      <c r="O22" s="112">
        <f t="shared" si="1"/>
        <v>7.0000000000000284E-2</v>
      </c>
      <c r="P22">
        <v>15.699227284838795</v>
      </c>
      <c r="Q22">
        <v>8.5960031974420463</v>
      </c>
      <c r="R22">
        <v>0</v>
      </c>
      <c r="S22">
        <v>2.0838795630162537</v>
      </c>
      <c r="T22">
        <v>11.220889954702903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37.6</v>
      </c>
      <c r="E23">
        <f>GT!N23</f>
        <v>0</v>
      </c>
      <c r="F23">
        <f t="shared" si="4"/>
        <v>72</v>
      </c>
      <c r="G23">
        <f t="shared" si="5"/>
        <v>37.6</v>
      </c>
      <c r="H23" s="112"/>
      <c r="I23">
        <f>BRPL_EOD!AA23+BRPL_EOD!AB23</f>
        <v>15.67</v>
      </c>
      <c r="J23">
        <f>BYPL_EOD!AA23+BYPL_EOD!AB23</f>
        <v>8.58</v>
      </c>
      <c r="K23">
        <f>MES_EOD!AA23+MES_EOD!AB23</f>
        <v>0</v>
      </c>
      <c r="L23">
        <f>NDMC_EOD!AA23+NDMC_EOD!AB23</f>
        <v>2.08</v>
      </c>
      <c r="M23">
        <f>TPDDL_EOD!AA23+TPDDL_EOD!AB23</f>
        <v>11.2</v>
      </c>
      <c r="N23">
        <f t="shared" si="0"/>
        <v>37.53</v>
      </c>
      <c r="O23" s="112">
        <f t="shared" si="1"/>
        <v>7.0000000000000284E-2</v>
      </c>
      <c r="P23">
        <v>15.699227284838795</v>
      </c>
      <c r="Q23">
        <v>8.5960031974420463</v>
      </c>
      <c r="R23">
        <v>0</v>
      </c>
      <c r="S23">
        <v>2.0838795630162537</v>
      </c>
      <c r="T23">
        <v>11.220889954702903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15.16</v>
      </c>
      <c r="J27">
        <f>BYPL_EOD!AA27+BYPL_EOD!AB27</f>
        <v>8.3000000000000007</v>
      </c>
      <c r="K27">
        <f>MES_EOD!AA27+MES_EOD!AB27</f>
        <v>0</v>
      </c>
      <c r="L27">
        <f>NDMC_EOD!AA27+NDMC_EOD!AB27</f>
        <v>2.08</v>
      </c>
      <c r="M27">
        <f>TPDDL_EOD!AA27+TPDDL_EOD!AB27</f>
        <v>11</v>
      </c>
      <c r="N27">
        <f t="shared" si="0"/>
        <v>36.54</v>
      </c>
      <c r="O27" s="112">
        <f t="shared" si="1"/>
        <v>1.0600000000000023</v>
      </c>
      <c r="P27">
        <v>15.599781061850029</v>
      </c>
      <c r="Q27">
        <v>8.5407772304324041</v>
      </c>
      <c r="R27">
        <v>0</v>
      </c>
      <c r="S27">
        <v>2.1403393541324576</v>
      </c>
      <c r="T27">
        <v>11.319102353585112</v>
      </c>
      <c r="U27" s="114">
        <f t="shared" si="2"/>
        <v>37.600000000000009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36.6</v>
      </c>
      <c r="E28">
        <f>GT!N28</f>
        <v>0</v>
      </c>
      <c r="F28">
        <f t="shared" si="4"/>
        <v>72</v>
      </c>
      <c r="G28">
        <f t="shared" si="5"/>
        <v>36.6</v>
      </c>
      <c r="H28" s="112"/>
      <c r="I28">
        <f>BRPL_EOD!AA28+BRPL_EOD!AB28</f>
        <v>15.16</v>
      </c>
      <c r="J28">
        <f>BYPL_EOD!AA28+BYPL_EOD!AB28</f>
        <v>8.3000000000000007</v>
      </c>
      <c r="K28">
        <f>MES_EOD!AA28+MES_EOD!AB28</f>
        <v>0</v>
      </c>
      <c r="L28">
        <f>NDMC_EOD!AA28+NDMC_EOD!AB28</f>
        <v>2.08</v>
      </c>
      <c r="M28">
        <f>TPDDL_EOD!AA28+TPDDL_EOD!AB28</f>
        <v>11</v>
      </c>
      <c r="N28">
        <f t="shared" si="0"/>
        <v>36.54</v>
      </c>
      <c r="O28" s="112">
        <f t="shared" si="1"/>
        <v>6.0000000000002274E-2</v>
      </c>
      <c r="P28">
        <v>15.184893267651889</v>
      </c>
      <c r="Q28">
        <v>8.3136288998357983</v>
      </c>
      <c r="R28">
        <v>0</v>
      </c>
      <c r="S28">
        <v>2.0834154351395733</v>
      </c>
      <c r="T28">
        <v>11.018062397372743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36.6</v>
      </c>
      <c r="E29">
        <f>GT!N29</f>
        <v>0</v>
      </c>
      <c r="F29">
        <f t="shared" si="4"/>
        <v>72</v>
      </c>
      <c r="G29">
        <f t="shared" si="5"/>
        <v>36.6</v>
      </c>
      <c r="H29" s="112"/>
      <c r="I29">
        <f>BRPL_EOD!AA29+BRPL_EOD!AB29</f>
        <v>15.16</v>
      </c>
      <c r="J29">
        <f>BYPL_EOD!AA29+BYPL_EOD!AB29</f>
        <v>8.3000000000000007</v>
      </c>
      <c r="K29">
        <f>MES_EOD!AA29+MES_EOD!AB29</f>
        <v>0</v>
      </c>
      <c r="L29">
        <f>NDMC_EOD!AA29+NDMC_EOD!AB29</f>
        <v>2.08</v>
      </c>
      <c r="M29">
        <f>TPDDL_EOD!AA29+TPDDL_EOD!AB29</f>
        <v>11</v>
      </c>
      <c r="N29">
        <f t="shared" si="0"/>
        <v>36.54</v>
      </c>
      <c r="O29" s="112">
        <f t="shared" si="1"/>
        <v>6.0000000000002274E-2</v>
      </c>
      <c r="P29">
        <v>15.184893267651889</v>
      </c>
      <c r="Q29">
        <v>8.3136288998357983</v>
      </c>
      <c r="R29">
        <v>0</v>
      </c>
      <c r="S29">
        <v>2.0834154351395733</v>
      </c>
      <c r="T29">
        <v>11.018062397372743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36.6</v>
      </c>
      <c r="E30">
        <f>GT!N30</f>
        <v>0</v>
      </c>
      <c r="F30">
        <f t="shared" si="4"/>
        <v>72</v>
      </c>
      <c r="G30">
        <f t="shared" si="5"/>
        <v>36.6</v>
      </c>
      <c r="H30" s="112"/>
      <c r="I30">
        <f>BRPL_EOD!AA30+BRPL_EOD!AB30</f>
        <v>15.16</v>
      </c>
      <c r="J30">
        <f>BYPL_EOD!AA30+BYPL_EOD!AB30</f>
        <v>8.3000000000000007</v>
      </c>
      <c r="K30">
        <f>MES_EOD!AA30+MES_EOD!AB30</f>
        <v>0</v>
      </c>
      <c r="L30">
        <f>NDMC_EOD!AA30+NDMC_EOD!AB30</f>
        <v>2.08</v>
      </c>
      <c r="M30">
        <f>TPDDL_EOD!AA30+TPDDL_EOD!AB30</f>
        <v>11</v>
      </c>
      <c r="N30">
        <f t="shared" si="0"/>
        <v>36.54</v>
      </c>
      <c r="O30" s="112">
        <f t="shared" si="1"/>
        <v>6.0000000000002274E-2</v>
      </c>
      <c r="P30">
        <v>15.184893267651889</v>
      </c>
      <c r="Q30">
        <v>8.3136288998357983</v>
      </c>
      <c r="R30">
        <v>0</v>
      </c>
      <c r="S30">
        <v>2.0834154351395733</v>
      </c>
      <c r="T30">
        <v>11.018062397372743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36.130000000000003</v>
      </c>
      <c r="E32">
        <f>GT!N32</f>
        <v>0</v>
      </c>
      <c r="F32">
        <f t="shared" si="4"/>
        <v>72</v>
      </c>
      <c r="G32">
        <f t="shared" si="5"/>
        <v>36.130000000000003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-0.40999999999999659</v>
      </c>
      <c r="P32">
        <v>14.989896004378764</v>
      </c>
      <c r="Q32">
        <v>8.2068691844553925</v>
      </c>
      <c r="R32">
        <v>0</v>
      </c>
      <c r="S32">
        <v>2.0566611932129177</v>
      </c>
      <c r="T32">
        <v>10.876573617952928</v>
      </c>
      <c r="U32" s="114">
        <f t="shared" si="2"/>
        <v>36.130000000000003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36.130000000000003</v>
      </c>
      <c r="E33">
        <f>GT!N33</f>
        <v>0</v>
      </c>
      <c r="F33">
        <f t="shared" si="4"/>
        <v>72</v>
      </c>
      <c r="G33">
        <f t="shared" si="5"/>
        <v>36.130000000000003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-0.40999999999999659</v>
      </c>
      <c r="P33">
        <v>14.989896004378764</v>
      </c>
      <c r="Q33">
        <v>8.2068691844553925</v>
      </c>
      <c r="R33">
        <v>0</v>
      </c>
      <c r="S33">
        <v>2.0566611932129177</v>
      </c>
      <c r="T33">
        <v>10.876573617952928</v>
      </c>
      <c r="U33" s="114">
        <f t="shared" si="2"/>
        <v>36.130000000000003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36.6</v>
      </c>
      <c r="E37">
        <f>GT!N37</f>
        <v>0</v>
      </c>
      <c r="F37">
        <f t="shared" si="4"/>
        <v>72</v>
      </c>
      <c r="G37">
        <f t="shared" si="5"/>
        <v>36.6</v>
      </c>
      <c r="H37" s="112"/>
      <c r="I37">
        <f>BRPL_EOD!AA37+BRPL_EOD!AB37</f>
        <v>15.16</v>
      </c>
      <c r="J37">
        <f>BYPL_EOD!AA37+BYPL_EOD!AB37</f>
        <v>8.3000000000000007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36.54</v>
      </c>
      <c r="O37" s="112">
        <f t="shared" si="1"/>
        <v>6.0000000000002274E-2</v>
      </c>
      <c r="P37">
        <v>15.184893267651889</v>
      </c>
      <c r="Q37">
        <v>8.3136288998357983</v>
      </c>
      <c r="R37">
        <v>0</v>
      </c>
      <c r="S37">
        <v>2.0834154351395733</v>
      </c>
      <c r="T37">
        <v>11.018062397372743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36.6</v>
      </c>
      <c r="E38">
        <f>GT!N38</f>
        <v>0</v>
      </c>
      <c r="F38">
        <f t="shared" si="4"/>
        <v>72</v>
      </c>
      <c r="G38">
        <f t="shared" si="5"/>
        <v>36.6</v>
      </c>
      <c r="H38" s="112"/>
      <c r="I38">
        <f>BRPL_EOD!AA38+BRPL_EOD!AB38</f>
        <v>15.16</v>
      </c>
      <c r="J38">
        <f>BYPL_EOD!AA38+BYPL_EOD!AB38</f>
        <v>8.3000000000000007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36.54</v>
      </c>
      <c r="O38" s="112">
        <f t="shared" si="1"/>
        <v>6.0000000000002274E-2</v>
      </c>
      <c r="P38">
        <v>15.184893267651889</v>
      </c>
      <c r="Q38">
        <v>8.3136288998357983</v>
      </c>
      <c r="R38">
        <v>0</v>
      </c>
      <c r="S38">
        <v>2.0834154351395733</v>
      </c>
      <c r="T38">
        <v>11.018062397372743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36.299999999999997</v>
      </c>
      <c r="E39">
        <f>GT!N39</f>
        <v>0</v>
      </c>
      <c r="F39">
        <f t="shared" si="4"/>
        <v>72</v>
      </c>
      <c r="G39">
        <f t="shared" si="5"/>
        <v>36.299999999999997</v>
      </c>
      <c r="H39" s="112"/>
      <c r="I39">
        <f>BRPL_EOD!AA39+BRPL_EOD!AB39</f>
        <v>15.16</v>
      </c>
      <c r="J39">
        <f>BYPL_EOD!AA39+BYPL_EOD!AB39</f>
        <v>8.3000000000000007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36.54</v>
      </c>
      <c r="O39" s="112">
        <f t="shared" si="1"/>
        <v>-0.24000000000000199</v>
      </c>
      <c r="P39">
        <v>15.060426929392445</v>
      </c>
      <c r="Q39">
        <v>8.2454844006568155</v>
      </c>
      <c r="R39">
        <v>0</v>
      </c>
      <c r="S39">
        <v>2.0663382594417077</v>
      </c>
      <c r="T39">
        <v>10.927750410509031</v>
      </c>
      <c r="U39" s="114">
        <f t="shared" si="2"/>
        <v>36.299999999999997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36.299999999999997</v>
      </c>
      <c r="E40">
        <f>GT!N40</f>
        <v>0</v>
      </c>
      <c r="F40">
        <f t="shared" si="4"/>
        <v>72</v>
      </c>
      <c r="G40">
        <f t="shared" si="5"/>
        <v>36.299999999999997</v>
      </c>
      <c r="H40" s="112"/>
      <c r="I40">
        <f>BRPL_EOD!AA40+BRPL_EOD!AB40</f>
        <v>15.16</v>
      </c>
      <c r="J40">
        <f>BYPL_EOD!AA40+BYPL_EOD!AB40</f>
        <v>8.3000000000000007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36.54</v>
      </c>
      <c r="O40" s="112">
        <f t="shared" si="1"/>
        <v>-0.24000000000000199</v>
      </c>
      <c r="P40">
        <v>15.060426929392445</v>
      </c>
      <c r="Q40">
        <v>8.2454844006568155</v>
      </c>
      <c r="R40">
        <v>0</v>
      </c>
      <c r="S40">
        <v>2.0663382594417077</v>
      </c>
      <c r="T40">
        <v>10.927750410509031</v>
      </c>
      <c r="U40" s="114">
        <f t="shared" si="2"/>
        <v>36.299999999999997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36.299999999999997</v>
      </c>
      <c r="E41">
        <f>GT!N41</f>
        <v>0</v>
      </c>
      <c r="F41">
        <f t="shared" si="4"/>
        <v>72</v>
      </c>
      <c r="G41">
        <f t="shared" si="5"/>
        <v>36.299999999999997</v>
      </c>
      <c r="H41" s="112"/>
      <c r="I41">
        <f>BRPL_EOD!AA41+BRPL_EOD!AB41</f>
        <v>15.16</v>
      </c>
      <c r="J41">
        <f>BYPL_EOD!AA41+BYPL_EOD!AB41</f>
        <v>8.3000000000000007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36.54</v>
      </c>
      <c r="O41" s="112">
        <f t="shared" si="1"/>
        <v>-0.24000000000000199</v>
      </c>
      <c r="P41">
        <v>15.060426929392445</v>
      </c>
      <c r="Q41">
        <v>8.2454844006568155</v>
      </c>
      <c r="R41">
        <v>0</v>
      </c>
      <c r="S41">
        <v>2.0663382594417077</v>
      </c>
      <c r="T41">
        <v>10.927750410509031</v>
      </c>
      <c r="U41" s="114">
        <f t="shared" si="2"/>
        <v>36.299999999999997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36.299999999999997</v>
      </c>
      <c r="E42">
        <f>GT!N42</f>
        <v>0</v>
      </c>
      <c r="F42">
        <f t="shared" si="4"/>
        <v>72</v>
      </c>
      <c r="G42">
        <f t="shared" si="5"/>
        <v>36.299999999999997</v>
      </c>
      <c r="H42" s="112"/>
      <c r="I42">
        <f>BRPL_EOD!AA42+BRPL_EOD!AB42</f>
        <v>15.16</v>
      </c>
      <c r="J42">
        <f>BYPL_EOD!AA42+BYPL_EOD!AB42</f>
        <v>8.3000000000000007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36.54</v>
      </c>
      <c r="O42" s="112">
        <f t="shared" si="1"/>
        <v>-0.24000000000000199</v>
      </c>
      <c r="P42">
        <v>15.060426929392445</v>
      </c>
      <c r="Q42">
        <v>8.2454844006568155</v>
      </c>
      <c r="R42">
        <v>0</v>
      </c>
      <c r="S42">
        <v>2.0663382594417077</v>
      </c>
      <c r="T42">
        <v>10.927750410509031</v>
      </c>
      <c r="U42" s="114">
        <f t="shared" si="2"/>
        <v>36.299999999999997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37.299999999999997</v>
      </c>
      <c r="E47">
        <f>GT!N47</f>
        <v>0</v>
      </c>
      <c r="F47">
        <f t="shared" si="4"/>
        <v>72</v>
      </c>
      <c r="G47">
        <f t="shared" si="5"/>
        <v>37.299999999999997</v>
      </c>
      <c r="H47" s="112"/>
      <c r="I47">
        <f>BRPL_EOD!AA47+BRPL_EOD!AB47</f>
        <v>15.67</v>
      </c>
      <c r="J47">
        <f>BYPL_EOD!AA47+BYPL_EOD!AB47</f>
        <v>8.58</v>
      </c>
      <c r="K47">
        <f>MES_EOD!AA47+MES_EOD!AB47</f>
        <v>0</v>
      </c>
      <c r="L47">
        <f>NDMC_EOD!AA47+NDMC_EOD!AB47</f>
        <v>2.08</v>
      </c>
      <c r="M47">
        <f>TPDDL_EOD!AA47+TPDDL_EOD!AB47</f>
        <v>11.2</v>
      </c>
      <c r="N47">
        <f t="shared" si="0"/>
        <v>37.53</v>
      </c>
      <c r="O47" s="112">
        <f t="shared" si="1"/>
        <v>-0.23000000000000398</v>
      </c>
      <c r="P47">
        <v>15.573967492672526</v>
      </c>
      <c r="Q47">
        <v>8.5274180655475611</v>
      </c>
      <c r="R47">
        <v>0</v>
      </c>
      <c r="S47">
        <v>2.0672528643751664</v>
      </c>
      <c r="T47">
        <v>11.131361577404741</v>
      </c>
      <c r="U47" s="114">
        <f t="shared" si="2"/>
        <v>37.299999999999997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37.299999999999997</v>
      </c>
      <c r="E48">
        <f>GT!N48</f>
        <v>0</v>
      </c>
      <c r="F48">
        <f t="shared" si="4"/>
        <v>72</v>
      </c>
      <c r="G48">
        <f t="shared" si="5"/>
        <v>37.299999999999997</v>
      </c>
      <c r="H48" s="112"/>
      <c r="I48">
        <f>BRPL_EOD!AA48+BRPL_EOD!AB48</f>
        <v>15.67</v>
      </c>
      <c r="J48">
        <f>BYPL_EOD!AA48+BYPL_EOD!AB48</f>
        <v>8.58</v>
      </c>
      <c r="K48">
        <f>MES_EOD!AA48+MES_EOD!AB48</f>
        <v>0</v>
      </c>
      <c r="L48">
        <f>NDMC_EOD!AA48+NDMC_EOD!AB48</f>
        <v>2.08</v>
      </c>
      <c r="M48">
        <f>TPDDL_EOD!AA48+TPDDL_EOD!AB48</f>
        <v>11.2</v>
      </c>
      <c r="N48">
        <f t="shared" si="0"/>
        <v>37.53</v>
      </c>
      <c r="O48" s="112">
        <f t="shared" si="1"/>
        <v>-0.23000000000000398</v>
      </c>
      <c r="P48">
        <v>15.573967492672526</v>
      </c>
      <c r="Q48">
        <v>8.5274180655475611</v>
      </c>
      <c r="R48">
        <v>0</v>
      </c>
      <c r="S48">
        <v>2.0672528643751664</v>
      </c>
      <c r="T48">
        <v>11.131361577404741</v>
      </c>
      <c r="U48" s="114">
        <f t="shared" si="2"/>
        <v>37.299999999999997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37.299999999999997</v>
      </c>
      <c r="E49">
        <f>GT!N49</f>
        <v>0</v>
      </c>
      <c r="F49">
        <f t="shared" si="4"/>
        <v>72</v>
      </c>
      <c r="G49">
        <f t="shared" si="5"/>
        <v>37.299999999999997</v>
      </c>
      <c r="H49" s="112"/>
      <c r="I49">
        <f>BRPL_EOD!AA49+BRPL_EOD!AB49</f>
        <v>15.67</v>
      </c>
      <c r="J49">
        <f>BYPL_EOD!AA49+BYPL_EOD!AB49</f>
        <v>8.58</v>
      </c>
      <c r="K49">
        <f>MES_EOD!AA49+MES_EOD!AB49</f>
        <v>0</v>
      </c>
      <c r="L49">
        <f>NDMC_EOD!AA49+NDMC_EOD!AB49</f>
        <v>2.08</v>
      </c>
      <c r="M49">
        <f>TPDDL_EOD!AA49+TPDDL_EOD!AB49</f>
        <v>11.2</v>
      </c>
      <c r="N49">
        <f t="shared" si="0"/>
        <v>37.53</v>
      </c>
      <c r="O49" s="112">
        <f t="shared" si="1"/>
        <v>-0.23000000000000398</v>
      </c>
      <c r="P49">
        <v>15.573967492672526</v>
      </c>
      <c r="Q49">
        <v>8.5274180655475611</v>
      </c>
      <c r="R49">
        <v>0</v>
      </c>
      <c r="S49">
        <v>2.0672528643751664</v>
      </c>
      <c r="T49">
        <v>11.131361577404741</v>
      </c>
      <c r="U49" s="114">
        <f t="shared" si="2"/>
        <v>37.299999999999997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37.299999999999997</v>
      </c>
      <c r="E50">
        <f>GT!N50</f>
        <v>0</v>
      </c>
      <c r="F50">
        <f t="shared" si="4"/>
        <v>72</v>
      </c>
      <c r="G50">
        <f t="shared" si="5"/>
        <v>37.299999999999997</v>
      </c>
      <c r="H50" s="112"/>
      <c r="I50">
        <f>BRPL_EOD!AA50+BRPL_EOD!AB50</f>
        <v>15.67</v>
      </c>
      <c r="J50">
        <f>BYPL_EOD!AA50+BYPL_EOD!AB50</f>
        <v>8.58</v>
      </c>
      <c r="K50">
        <f>MES_EOD!AA50+MES_EOD!AB50</f>
        <v>0</v>
      </c>
      <c r="L50">
        <f>NDMC_EOD!AA50+NDMC_EOD!AB50</f>
        <v>2.08</v>
      </c>
      <c r="M50">
        <f>TPDDL_EOD!AA50+TPDDL_EOD!AB50</f>
        <v>11.2</v>
      </c>
      <c r="N50">
        <f t="shared" si="0"/>
        <v>37.53</v>
      </c>
      <c r="O50" s="112">
        <f t="shared" si="1"/>
        <v>-0.23000000000000398</v>
      </c>
      <c r="P50">
        <v>15.573967492672526</v>
      </c>
      <c r="Q50">
        <v>8.5274180655475611</v>
      </c>
      <c r="R50">
        <v>0</v>
      </c>
      <c r="S50">
        <v>2.0672528643751664</v>
      </c>
      <c r="T50">
        <v>11.131361577404741</v>
      </c>
      <c r="U50" s="114">
        <f t="shared" si="2"/>
        <v>37.299999999999997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37.299999999999997</v>
      </c>
      <c r="E51">
        <f>GT!N51</f>
        <v>0</v>
      </c>
      <c r="F51">
        <f t="shared" si="4"/>
        <v>72</v>
      </c>
      <c r="G51">
        <f t="shared" si="5"/>
        <v>37.299999999999997</v>
      </c>
      <c r="H51" s="112"/>
      <c r="I51">
        <f>BRPL_EOD!AA51+BRPL_EOD!AB51</f>
        <v>15.67</v>
      </c>
      <c r="J51">
        <f>BYPL_EOD!AA51+BYPL_EOD!AB51</f>
        <v>8.58</v>
      </c>
      <c r="K51">
        <f>MES_EOD!AA51+MES_EOD!AB51</f>
        <v>0</v>
      </c>
      <c r="L51">
        <f>NDMC_EOD!AA51+NDMC_EOD!AB51</f>
        <v>2.08</v>
      </c>
      <c r="M51">
        <f>TPDDL_EOD!AA51+TPDDL_EOD!AB51</f>
        <v>11.2</v>
      </c>
      <c r="N51">
        <f t="shared" si="0"/>
        <v>37.53</v>
      </c>
      <c r="O51" s="112">
        <f t="shared" si="1"/>
        <v>-0.23000000000000398</v>
      </c>
      <c r="P51">
        <v>15.573967492672526</v>
      </c>
      <c r="Q51">
        <v>8.5274180655475611</v>
      </c>
      <c r="R51">
        <v>0</v>
      </c>
      <c r="S51">
        <v>2.0672528643751664</v>
      </c>
      <c r="T51">
        <v>11.131361577404741</v>
      </c>
      <c r="U51" s="114">
        <f t="shared" si="2"/>
        <v>37.299999999999997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37.299999999999997</v>
      </c>
      <c r="E52">
        <f>GT!N52</f>
        <v>0</v>
      </c>
      <c r="F52">
        <f t="shared" si="4"/>
        <v>72</v>
      </c>
      <c r="G52">
        <f t="shared" si="5"/>
        <v>37.299999999999997</v>
      </c>
      <c r="H52" s="112"/>
      <c r="I52">
        <f>BRPL_EOD!AA52+BRPL_EOD!AB52</f>
        <v>15.67</v>
      </c>
      <c r="J52">
        <f>BYPL_EOD!AA52+BYPL_EOD!AB52</f>
        <v>8.58</v>
      </c>
      <c r="K52">
        <f>MES_EOD!AA52+MES_EOD!AB52</f>
        <v>0</v>
      </c>
      <c r="L52">
        <f>NDMC_EOD!AA52+NDMC_EOD!AB52</f>
        <v>2.08</v>
      </c>
      <c r="M52">
        <f>TPDDL_EOD!AA52+TPDDL_EOD!AB52</f>
        <v>11.2</v>
      </c>
      <c r="N52">
        <f t="shared" si="0"/>
        <v>37.53</v>
      </c>
      <c r="O52" s="112">
        <f t="shared" si="1"/>
        <v>-0.23000000000000398</v>
      </c>
      <c r="P52">
        <v>15.573967492672526</v>
      </c>
      <c r="Q52">
        <v>8.5274180655475611</v>
      </c>
      <c r="R52">
        <v>0</v>
      </c>
      <c r="S52">
        <v>2.0672528643751664</v>
      </c>
      <c r="T52">
        <v>11.131361577404741</v>
      </c>
      <c r="U52" s="114">
        <f t="shared" si="2"/>
        <v>37.299999999999997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37.299999999999997</v>
      </c>
      <c r="E53">
        <f>GT!N53</f>
        <v>0</v>
      </c>
      <c r="F53">
        <f t="shared" si="4"/>
        <v>72</v>
      </c>
      <c r="G53">
        <f t="shared" si="5"/>
        <v>37.299999999999997</v>
      </c>
      <c r="H53" s="112"/>
      <c r="I53">
        <f>BRPL_EOD!AA53+BRPL_EOD!AB53</f>
        <v>15.67</v>
      </c>
      <c r="J53">
        <f>BYPL_EOD!AA53+BYPL_EOD!AB53</f>
        <v>8.58</v>
      </c>
      <c r="K53">
        <f>MES_EOD!AA53+MES_EOD!AB53</f>
        <v>0</v>
      </c>
      <c r="L53">
        <f>NDMC_EOD!AA53+NDMC_EOD!AB53</f>
        <v>2.08</v>
      </c>
      <c r="M53">
        <f>TPDDL_EOD!AA53+TPDDL_EOD!AB53</f>
        <v>11.2</v>
      </c>
      <c r="N53">
        <f t="shared" si="0"/>
        <v>37.53</v>
      </c>
      <c r="O53" s="112">
        <f t="shared" si="1"/>
        <v>-0.23000000000000398</v>
      </c>
      <c r="P53">
        <v>15.573967492672526</v>
      </c>
      <c r="Q53">
        <v>8.5274180655475611</v>
      </c>
      <c r="R53">
        <v>0</v>
      </c>
      <c r="S53">
        <v>2.0672528643751664</v>
      </c>
      <c r="T53">
        <v>11.131361577404741</v>
      </c>
      <c r="U53" s="114">
        <f t="shared" si="2"/>
        <v>37.299999999999997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37.299999999999997</v>
      </c>
      <c r="E54">
        <f>GT!N54</f>
        <v>0</v>
      </c>
      <c r="F54">
        <f t="shared" si="4"/>
        <v>72</v>
      </c>
      <c r="G54">
        <f t="shared" si="5"/>
        <v>37.299999999999997</v>
      </c>
      <c r="H54" s="112"/>
      <c r="I54">
        <f>BRPL_EOD!AA54+BRPL_EOD!AB54</f>
        <v>15.67</v>
      </c>
      <c r="J54">
        <f>BYPL_EOD!AA54+BYPL_EOD!AB54</f>
        <v>8.58</v>
      </c>
      <c r="K54">
        <f>MES_EOD!AA54+MES_EOD!AB54</f>
        <v>0</v>
      </c>
      <c r="L54">
        <f>NDMC_EOD!AA54+NDMC_EOD!AB54</f>
        <v>2.08</v>
      </c>
      <c r="M54">
        <f>TPDDL_EOD!AA54+TPDDL_EOD!AB54</f>
        <v>11.2</v>
      </c>
      <c r="N54">
        <f t="shared" si="0"/>
        <v>37.53</v>
      </c>
      <c r="O54" s="112">
        <f t="shared" si="1"/>
        <v>-0.23000000000000398</v>
      </c>
      <c r="P54">
        <v>15.573967492672526</v>
      </c>
      <c r="Q54">
        <v>8.5274180655475611</v>
      </c>
      <c r="R54">
        <v>0</v>
      </c>
      <c r="S54">
        <v>2.0672528643751664</v>
      </c>
      <c r="T54">
        <v>11.131361577404741</v>
      </c>
      <c r="U54" s="114">
        <f t="shared" si="2"/>
        <v>37.299999999999997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37.299999999999997</v>
      </c>
      <c r="E55">
        <f>GT!N55</f>
        <v>0</v>
      </c>
      <c r="F55">
        <f t="shared" si="4"/>
        <v>72</v>
      </c>
      <c r="G55">
        <f t="shared" si="5"/>
        <v>37.299999999999997</v>
      </c>
      <c r="H55" s="112"/>
      <c r="I55">
        <f>BRPL_EOD!AA55+BRPL_EOD!AB55</f>
        <v>15.67</v>
      </c>
      <c r="J55">
        <f>BYPL_EOD!AA55+BYPL_EOD!AB55</f>
        <v>8.58</v>
      </c>
      <c r="K55">
        <f>MES_EOD!AA55+MES_EOD!AB55</f>
        <v>0</v>
      </c>
      <c r="L55">
        <f>NDMC_EOD!AA55+NDMC_EOD!AB55</f>
        <v>2.08</v>
      </c>
      <c r="M55">
        <f>TPDDL_EOD!AA55+TPDDL_EOD!AB55</f>
        <v>11.2</v>
      </c>
      <c r="N55">
        <f t="shared" si="0"/>
        <v>37.53</v>
      </c>
      <c r="O55" s="112">
        <f t="shared" si="1"/>
        <v>-0.23000000000000398</v>
      </c>
      <c r="P55">
        <v>15.573967492672526</v>
      </c>
      <c r="Q55">
        <v>8.5274180655475611</v>
      </c>
      <c r="R55">
        <v>0</v>
      </c>
      <c r="S55">
        <v>2.0672528643751664</v>
      </c>
      <c r="T55">
        <v>11.131361577404741</v>
      </c>
      <c r="U55" s="114">
        <f t="shared" si="2"/>
        <v>37.299999999999997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37.299999999999997</v>
      </c>
      <c r="E56">
        <f>GT!N56</f>
        <v>0</v>
      </c>
      <c r="F56">
        <f t="shared" si="4"/>
        <v>72</v>
      </c>
      <c r="G56">
        <f t="shared" si="5"/>
        <v>37.299999999999997</v>
      </c>
      <c r="H56" s="112"/>
      <c r="I56">
        <f>BRPL_EOD!AA56+BRPL_EOD!AB56</f>
        <v>15.67</v>
      </c>
      <c r="J56">
        <f>BYPL_EOD!AA56+BYPL_EOD!AB56</f>
        <v>8.58</v>
      </c>
      <c r="K56">
        <f>MES_EOD!AA56+MES_EOD!AB56</f>
        <v>0</v>
      </c>
      <c r="L56">
        <f>NDMC_EOD!AA56+NDMC_EOD!AB56</f>
        <v>2.08</v>
      </c>
      <c r="M56">
        <f>TPDDL_EOD!AA56+TPDDL_EOD!AB56</f>
        <v>11.2</v>
      </c>
      <c r="N56">
        <f t="shared" si="0"/>
        <v>37.53</v>
      </c>
      <c r="O56" s="112">
        <f t="shared" si="1"/>
        <v>-0.23000000000000398</v>
      </c>
      <c r="P56">
        <v>15.573967492672526</v>
      </c>
      <c r="Q56">
        <v>8.5274180655475611</v>
      </c>
      <c r="R56">
        <v>0</v>
      </c>
      <c r="S56">
        <v>2.0672528643751664</v>
      </c>
      <c r="T56">
        <v>11.131361577404741</v>
      </c>
      <c r="U56" s="114">
        <f t="shared" si="2"/>
        <v>37.299999999999997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37.299999999999997</v>
      </c>
      <c r="E57">
        <f>GT!N57</f>
        <v>0</v>
      </c>
      <c r="F57">
        <f t="shared" si="4"/>
        <v>72</v>
      </c>
      <c r="G57">
        <f t="shared" si="5"/>
        <v>37.299999999999997</v>
      </c>
      <c r="H57" s="112"/>
      <c r="I57">
        <f>BRPL_EOD!AA57+BRPL_EOD!AB57</f>
        <v>15.67</v>
      </c>
      <c r="J57">
        <f>BYPL_EOD!AA57+BYPL_EOD!AB57</f>
        <v>8.58</v>
      </c>
      <c r="K57">
        <f>MES_EOD!AA57+MES_EOD!AB57</f>
        <v>0</v>
      </c>
      <c r="L57">
        <f>NDMC_EOD!AA57+NDMC_EOD!AB57</f>
        <v>2.08</v>
      </c>
      <c r="M57">
        <f>TPDDL_EOD!AA57+TPDDL_EOD!AB57</f>
        <v>11.2</v>
      </c>
      <c r="N57">
        <f t="shared" si="0"/>
        <v>37.53</v>
      </c>
      <c r="O57" s="112">
        <f t="shared" si="1"/>
        <v>-0.23000000000000398</v>
      </c>
      <c r="P57">
        <v>15.573967492672526</v>
      </c>
      <c r="Q57">
        <v>8.5274180655475611</v>
      </c>
      <c r="R57">
        <v>0</v>
      </c>
      <c r="S57">
        <v>2.0672528643751664</v>
      </c>
      <c r="T57">
        <v>11.131361577404741</v>
      </c>
      <c r="U57" s="114">
        <f t="shared" si="2"/>
        <v>37.299999999999997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37.299999999999997</v>
      </c>
      <c r="E58">
        <f>GT!N58</f>
        <v>0</v>
      </c>
      <c r="F58">
        <f t="shared" si="4"/>
        <v>72</v>
      </c>
      <c r="G58">
        <f t="shared" si="5"/>
        <v>37.299999999999997</v>
      </c>
      <c r="H58" s="112"/>
      <c r="I58">
        <f>BRPL_EOD!AA58+BRPL_EOD!AB58</f>
        <v>15.67</v>
      </c>
      <c r="J58">
        <f>BYPL_EOD!AA58+BYPL_EOD!AB58</f>
        <v>8.58</v>
      </c>
      <c r="K58">
        <f>MES_EOD!AA58+MES_EOD!AB58</f>
        <v>0</v>
      </c>
      <c r="L58">
        <f>NDMC_EOD!AA58+NDMC_EOD!AB58</f>
        <v>2.08</v>
      </c>
      <c r="M58">
        <f>TPDDL_EOD!AA58+TPDDL_EOD!AB58</f>
        <v>11.2</v>
      </c>
      <c r="N58">
        <f t="shared" si="0"/>
        <v>37.53</v>
      </c>
      <c r="O58" s="112">
        <f t="shared" si="1"/>
        <v>-0.23000000000000398</v>
      </c>
      <c r="P58">
        <v>15.573967492672526</v>
      </c>
      <c r="Q58">
        <v>8.5274180655475611</v>
      </c>
      <c r="R58">
        <v>0</v>
      </c>
      <c r="S58">
        <v>2.0672528643751664</v>
      </c>
      <c r="T58">
        <v>11.131361577404741</v>
      </c>
      <c r="U58" s="114">
        <f t="shared" si="2"/>
        <v>37.299999999999997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37.299999999999997</v>
      </c>
      <c r="E59">
        <f>GT!N59</f>
        <v>0</v>
      </c>
      <c r="F59">
        <f t="shared" si="4"/>
        <v>72</v>
      </c>
      <c r="G59">
        <f t="shared" si="5"/>
        <v>37.299999999999997</v>
      </c>
      <c r="H59" s="112"/>
      <c r="I59">
        <f>BRPL_EOD!AA59+BRPL_EOD!AB59</f>
        <v>15.67</v>
      </c>
      <c r="J59">
        <f>BYPL_EOD!AA59+BYPL_EOD!AB59</f>
        <v>8.58</v>
      </c>
      <c r="K59">
        <f>MES_EOD!AA59+MES_EOD!AB59</f>
        <v>0</v>
      </c>
      <c r="L59">
        <f>NDMC_EOD!AA59+NDMC_EOD!AB59</f>
        <v>2.08</v>
      </c>
      <c r="M59">
        <f>TPDDL_EOD!AA59+TPDDL_EOD!AB59</f>
        <v>11.2</v>
      </c>
      <c r="N59">
        <f t="shared" si="0"/>
        <v>37.53</v>
      </c>
      <c r="O59" s="112">
        <f t="shared" si="1"/>
        <v>-0.23000000000000398</v>
      </c>
      <c r="P59">
        <v>15.573967492672526</v>
      </c>
      <c r="Q59">
        <v>8.5274180655475611</v>
      </c>
      <c r="R59">
        <v>0</v>
      </c>
      <c r="S59">
        <v>2.0672528643751664</v>
      </c>
      <c r="T59">
        <v>11.131361577404741</v>
      </c>
      <c r="U59" s="114">
        <f t="shared" si="2"/>
        <v>37.299999999999997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37.299999999999997</v>
      </c>
      <c r="E60">
        <f>GT!N60</f>
        <v>0</v>
      </c>
      <c r="F60">
        <f t="shared" si="4"/>
        <v>72</v>
      </c>
      <c r="G60">
        <f t="shared" si="5"/>
        <v>37.299999999999997</v>
      </c>
      <c r="H60" s="112"/>
      <c r="I60">
        <f>BRPL_EOD!AA60+BRPL_EOD!AB60</f>
        <v>15.67</v>
      </c>
      <c r="J60">
        <f>BYPL_EOD!AA60+BYPL_EOD!AB60</f>
        <v>8.58</v>
      </c>
      <c r="K60">
        <f>MES_EOD!AA60+MES_EOD!AB60</f>
        <v>0</v>
      </c>
      <c r="L60">
        <f>NDMC_EOD!AA60+NDMC_EOD!AB60</f>
        <v>2.08</v>
      </c>
      <c r="M60">
        <f>TPDDL_EOD!AA60+TPDDL_EOD!AB60</f>
        <v>11.2</v>
      </c>
      <c r="N60">
        <f t="shared" si="0"/>
        <v>37.53</v>
      </c>
      <c r="O60" s="112">
        <f t="shared" si="1"/>
        <v>-0.23000000000000398</v>
      </c>
      <c r="P60">
        <v>15.573967492672526</v>
      </c>
      <c r="Q60">
        <v>8.5274180655475611</v>
      </c>
      <c r="R60">
        <v>0</v>
      </c>
      <c r="S60">
        <v>2.0672528643751664</v>
      </c>
      <c r="T60">
        <v>11.131361577404741</v>
      </c>
      <c r="U60" s="114">
        <f t="shared" si="2"/>
        <v>37.299999999999997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37.299999999999997</v>
      </c>
      <c r="E61">
        <f>GT!N61</f>
        <v>0</v>
      </c>
      <c r="F61">
        <f t="shared" si="4"/>
        <v>72</v>
      </c>
      <c r="G61">
        <f t="shared" si="5"/>
        <v>37.299999999999997</v>
      </c>
      <c r="H61" s="112"/>
      <c r="I61">
        <f>BRPL_EOD!AA61+BRPL_EOD!AB61</f>
        <v>15.67</v>
      </c>
      <c r="J61">
        <f>BYPL_EOD!AA61+BYPL_EOD!AB61</f>
        <v>8.58</v>
      </c>
      <c r="K61">
        <f>MES_EOD!AA61+MES_EOD!AB61</f>
        <v>0</v>
      </c>
      <c r="L61">
        <f>NDMC_EOD!AA61+NDMC_EOD!AB61</f>
        <v>2.08</v>
      </c>
      <c r="M61">
        <f>TPDDL_EOD!AA61+TPDDL_EOD!AB61</f>
        <v>11.2</v>
      </c>
      <c r="N61">
        <f t="shared" si="0"/>
        <v>37.53</v>
      </c>
      <c r="O61" s="112">
        <f t="shared" si="1"/>
        <v>-0.23000000000000398</v>
      </c>
      <c r="P61">
        <v>15.573967492672526</v>
      </c>
      <c r="Q61">
        <v>8.5274180655475611</v>
      </c>
      <c r="R61">
        <v>0</v>
      </c>
      <c r="S61">
        <v>2.0672528643751664</v>
      </c>
      <c r="T61">
        <v>11.131361577404741</v>
      </c>
      <c r="U61" s="114">
        <f t="shared" si="2"/>
        <v>37.299999999999997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37.299999999999997</v>
      </c>
      <c r="E62">
        <f>GT!N62</f>
        <v>0</v>
      </c>
      <c r="F62">
        <f t="shared" si="4"/>
        <v>72</v>
      </c>
      <c r="G62">
        <f t="shared" si="5"/>
        <v>37.299999999999997</v>
      </c>
      <c r="H62" s="112"/>
      <c r="I62">
        <f>BRPL_EOD!AA62+BRPL_EOD!AB62</f>
        <v>15.67</v>
      </c>
      <c r="J62">
        <f>BYPL_EOD!AA62+BYPL_EOD!AB62</f>
        <v>8.58</v>
      </c>
      <c r="K62">
        <f>MES_EOD!AA62+MES_EOD!AB62</f>
        <v>0</v>
      </c>
      <c r="L62">
        <f>NDMC_EOD!AA62+NDMC_EOD!AB62</f>
        <v>2.08</v>
      </c>
      <c r="M62">
        <f>TPDDL_EOD!AA62+TPDDL_EOD!AB62</f>
        <v>11.2</v>
      </c>
      <c r="N62">
        <f t="shared" si="0"/>
        <v>37.53</v>
      </c>
      <c r="O62" s="112">
        <f t="shared" si="1"/>
        <v>-0.23000000000000398</v>
      </c>
      <c r="P62">
        <v>15.573967492672526</v>
      </c>
      <c r="Q62">
        <v>8.5274180655475611</v>
      </c>
      <c r="R62">
        <v>0</v>
      </c>
      <c r="S62">
        <v>2.0672528643751664</v>
      </c>
      <c r="T62">
        <v>11.131361577404741</v>
      </c>
      <c r="U62" s="114">
        <f t="shared" si="2"/>
        <v>37.299999999999997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-0.24000000000000199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-0.24000000000000199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37.299999999999997</v>
      </c>
      <c r="E67">
        <f>GT!N67</f>
        <v>0</v>
      </c>
      <c r="F67">
        <f t="shared" si="4"/>
        <v>72</v>
      </c>
      <c r="G67">
        <f t="shared" si="5"/>
        <v>37.299999999999997</v>
      </c>
      <c r="H67" s="112"/>
      <c r="I67">
        <f>BRPL_EOD!AA67+BRPL_EOD!AB67</f>
        <v>15.67</v>
      </c>
      <c r="J67">
        <f>BYPL_EOD!AA67+BYPL_EOD!AB67</f>
        <v>8.58</v>
      </c>
      <c r="K67">
        <f>MES_EOD!AA67+MES_EOD!AB67</f>
        <v>0</v>
      </c>
      <c r="L67">
        <f>NDMC_EOD!AA67+NDMC_EOD!AB67</f>
        <v>2.08</v>
      </c>
      <c r="M67">
        <f>TPDDL_EOD!AA67+TPDDL_EOD!AB67</f>
        <v>11.2</v>
      </c>
      <c r="N67">
        <f t="shared" ref="N67:N98" si="6">SUM(I67:M67)</f>
        <v>37.53</v>
      </c>
      <c r="O67" s="112">
        <f t="shared" ref="O67:O98" si="7">G67-N67</f>
        <v>-0.23000000000000398</v>
      </c>
      <c r="P67">
        <v>15.573967492672526</v>
      </c>
      <c r="Q67">
        <v>8.5274180655475611</v>
      </c>
      <c r="R67">
        <v>0</v>
      </c>
      <c r="S67">
        <v>2.0672528643751664</v>
      </c>
      <c r="T67">
        <v>11.131361577404741</v>
      </c>
      <c r="U67" s="114">
        <f t="shared" ref="U67:U98" si="8">SUM(P67:T67)</f>
        <v>37.299999999999997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37.299999999999997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37.299999999999997</v>
      </c>
      <c r="H68" s="112"/>
      <c r="I68">
        <f>BRPL_EOD!AA68+BRPL_EOD!AB68</f>
        <v>15.67</v>
      </c>
      <c r="J68">
        <f>BYPL_EOD!AA68+BYPL_EOD!AB68</f>
        <v>8.58</v>
      </c>
      <c r="K68">
        <f>MES_EOD!AA68+MES_EOD!AB68</f>
        <v>0</v>
      </c>
      <c r="L68">
        <f>NDMC_EOD!AA68+NDMC_EOD!AB68</f>
        <v>2.08</v>
      </c>
      <c r="M68">
        <f>TPDDL_EOD!AA68+TPDDL_EOD!AB68</f>
        <v>11.2</v>
      </c>
      <c r="N68">
        <f t="shared" si="6"/>
        <v>37.53</v>
      </c>
      <c r="O68" s="112">
        <f t="shared" si="7"/>
        <v>-0.23000000000000398</v>
      </c>
      <c r="P68">
        <v>15.573967492672526</v>
      </c>
      <c r="Q68">
        <v>8.5274180655475611</v>
      </c>
      <c r="R68">
        <v>0</v>
      </c>
      <c r="S68">
        <v>2.0672528643751664</v>
      </c>
      <c r="T68">
        <v>11.131361577404741</v>
      </c>
      <c r="U68" s="114">
        <f t="shared" si="8"/>
        <v>37.299999999999997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37.299999999999997</v>
      </c>
      <c r="E69">
        <f>GT!N69</f>
        <v>0</v>
      </c>
      <c r="F69">
        <f t="shared" si="10"/>
        <v>72</v>
      </c>
      <c r="G69">
        <f t="shared" si="11"/>
        <v>37.299999999999997</v>
      </c>
      <c r="H69" s="112"/>
      <c r="I69">
        <f>BRPL_EOD!AA69+BRPL_EOD!AB69</f>
        <v>15.67</v>
      </c>
      <c r="J69">
        <f>BYPL_EOD!AA69+BYPL_EOD!AB69</f>
        <v>8.58</v>
      </c>
      <c r="K69">
        <f>MES_EOD!AA69+MES_EOD!AB69</f>
        <v>0</v>
      </c>
      <c r="L69">
        <f>NDMC_EOD!AA69+NDMC_EOD!AB69</f>
        <v>2.08</v>
      </c>
      <c r="M69">
        <f>TPDDL_EOD!AA69+TPDDL_EOD!AB69</f>
        <v>11.2</v>
      </c>
      <c r="N69">
        <f t="shared" si="6"/>
        <v>37.53</v>
      </c>
      <c r="O69" s="112">
        <f t="shared" si="7"/>
        <v>-0.23000000000000398</v>
      </c>
      <c r="P69">
        <v>15.573967492672526</v>
      </c>
      <c r="Q69">
        <v>8.5274180655475611</v>
      </c>
      <c r="R69">
        <v>0</v>
      </c>
      <c r="S69">
        <v>2.0672528643751664</v>
      </c>
      <c r="T69">
        <v>11.131361577404741</v>
      </c>
      <c r="U69" s="114">
        <f t="shared" si="8"/>
        <v>37.299999999999997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37.299999999999997</v>
      </c>
      <c r="E70">
        <f>GT!N70</f>
        <v>0</v>
      </c>
      <c r="F70">
        <f t="shared" si="10"/>
        <v>72</v>
      </c>
      <c r="G70">
        <f t="shared" si="11"/>
        <v>37.299999999999997</v>
      </c>
      <c r="H70" s="112"/>
      <c r="I70">
        <f>BRPL_EOD!AA70+BRPL_EOD!AB70</f>
        <v>15.67</v>
      </c>
      <c r="J70">
        <f>BYPL_EOD!AA70+BYPL_EOD!AB70</f>
        <v>8.58</v>
      </c>
      <c r="K70">
        <f>MES_EOD!AA70+MES_EOD!AB70</f>
        <v>0</v>
      </c>
      <c r="L70">
        <f>NDMC_EOD!AA70+NDMC_EOD!AB70</f>
        <v>2.08</v>
      </c>
      <c r="M70">
        <f>TPDDL_EOD!AA70+TPDDL_EOD!AB70</f>
        <v>11.2</v>
      </c>
      <c r="N70">
        <f t="shared" si="6"/>
        <v>37.53</v>
      </c>
      <c r="O70" s="112">
        <f t="shared" si="7"/>
        <v>-0.23000000000000398</v>
      </c>
      <c r="P70">
        <v>15.573967492672526</v>
      </c>
      <c r="Q70">
        <v>8.5274180655475611</v>
      </c>
      <c r="R70">
        <v>0</v>
      </c>
      <c r="S70">
        <v>2.0672528643751664</v>
      </c>
      <c r="T70">
        <v>11.131361577404741</v>
      </c>
      <c r="U70" s="114">
        <f t="shared" si="8"/>
        <v>37.299999999999997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36.299999999999997</v>
      </c>
      <c r="E71">
        <f>GT!N71</f>
        <v>0</v>
      </c>
      <c r="F71">
        <f t="shared" si="10"/>
        <v>72</v>
      </c>
      <c r="G71">
        <f t="shared" si="11"/>
        <v>36.299999999999997</v>
      </c>
      <c r="H71" s="112"/>
      <c r="I71">
        <f>BRPL_EOD!AA71+BRPL_EOD!AB71</f>
        <v>15.16</v>
      </c>
      <c r="J71">
        <f>BYPL_EOD!AA71+BYPL_EOD!AB71</f>
        <v>8.3000000000000007</v>
      </c>
      <c r="K71">
        <f>MES_EOD!AA71+MES_EOD!AB71</f>
        <v>0</v>
      </c>
      <c r="L71">
        <f>NDMC_EOD!AA71+NDMC_EOD!AB71</f>
        <v>2.08</v>
      </c>
      <c r="M71">
        <f>TPDDL_EOD!AA71+TPDDL_EOD!AB71</f>
        <v>11</v>
      </c>
      <c r="N71">
        <f t="shared" si="6"/>
        <v>36.54</v>
      </c>
      <c r="O71" s="112">
        <f t="shared" si="7"/>
        <v>-0.24000000000000199</v>
      </c>
      <c r="P71">
        <v>15.060426929392445</v>
      </c>
      <c r="Q71">
        <v>8.2454844006568155</v>
      </c>
      <c r="R71">
        <v>0</v>
      </c>
      <c r="S71">
        <v>2.0663382594417077</v>
      </c>
      <c r="T71">
        <v>10.927750410509031</v>
      </c>
      <c r="U71" s="114">
        <f t="shared" si="8"/>
        <v>36.299999999999997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36.299999999999997</v>
      </c>
      <c r="E72">
        <f>GT!N72</f>
        <v>0</v>
      </c>
      <c r="F72">
        <f t="shared" si="10"/>
        <v>72</v>
      </c>
      <c r="G72">
        <f t="shared" si="11"/>
        <v>36.299999999999997</v>
      </c>
      <c r="H72" s="112"/>
      <c r="I72">
        <f>BRPL_EOD!AA72+BRPL_EOD!AB72</f>
        <v>15.16</v>
      </c>
      <c r="J72">
        <f>BYPL_EOD!AA72+BYPL_EOD!AB72</f>
        <v>8.3000000000000007</v>
      </c>
      <c r="K72">
        <f>MES_EOD!AA72+MES_EOD!AB72</f>
        <v>0</v>
      </c>
      <c r="L72">
        <f>NDMC_EOD!AA72+NDMC_EOD!AB72</f>
        <v>2.08</v>
      </c>
      <c r="M72">
        <f>TPDDL_EOD!AA72+TPDDL_EOD!AB72</f>
        <v>11</v>
      </c>
      <c r="N72">
        <f t="shared" si="6"/>
        <v>36.54</v>
      </c>
      <c r="O72" s="112">
        <f t="shared" si="7"/>
        <v>-0.24000000000000199</v>
      </c>
      <c r="P72">
        <v>15.060426929392445</v>
      </c>
      <c r="Q72">
        <v>8.2454844006568155</v>
      </c>
      <c r="R72">
        <v>0</v>
      </c>
      <c r="S72">
        <v>2.0663382594417077</v>
      </c>
      <c r="T72">
        <v>10.927750410509031</v>
      </c>
      <c r="U72" s="114">
        <f t="shared" si="8"/>
        <v>36.299999999999997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36.299999999999997</v>
      </c>
      <c r="E73">
        <f>GT!N73</f>
        <v>0</v>
      </c>
      <c r="F73">
        <f t="shared" si="10"/>
        <v>72</v>
      </c>
      <c r="G73">
        <f t="shared" si="11"/>
        <v>36.299999999999997</v>
      </c>
      <c r="H73" s="112"/>
      <c r="I73">
        <f>BRPL_EOD!AA73+BRPL_EOD!AB73</f>
        <v>15.16</v>
      </c>
      <c r="J73">
        <f>BYPL_EOD!AA73+BYPL_EOD!AB73</f>
        <v>8.3000000000000007</v>
      </c>
      <c r="K73">
        <f>MES_EOD!AA73+MES_EOD!AB73</f>
        <v>0</v>
      </c>
      <c r="L73">
        <f>NDMC_EOD!AA73+NDMC_EOD!AB73</f>
        <v>2.08</v>
      </c>
      <c r="M73">
        <f>TPDDL_EOD!AA73+TPDDL_EOD!AB73</f>
        <v>11</v>
      </c>
      <c r="N73">
        <f t="shared" si="6"/>
        <v>36.54</v>
      </c>
      <c r="O73" s="112">
        <f t="shared" si="7"/>
        <v>-0.24000000000000199</v>
      </c>
      <c r="P73">
        <v>15.060426929392445</v>
      </c>
      <c r="Q73">
        <v>8.2454844006568155</v>
      </c>
      <c r="R73">
        <v>0</v>
      </c>
      <c r="S73">
        <v>2.0663382594417077</v>
      </c>
      <c r="T73">
        <v>10.927750410509031</v>
      </c>
      <c r="U73" s="114">
        <f t="shared" si="8"/>
        <v>36.299999999999997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36.299999999999997</v>
      </c>
      <c r="E74">
        <f>GT!N74</f>
        <v>0</v>
      </c>
      <c r="F74">
        <f t="shared" si="10"/>
        <v>72</v>
      </c>
      <c r="G74">
        <f t="shared" si="11"/>
        <v>36.299999999999997</v>
      </c>
      <c r="H74" s="112"/>
      <c r="I74">
        <f>BRPL_EOD!AA74+BRPL_EOD!AB74</f>
        <v>15.16</v>
      </c>
      <c r="J74">
        <f>BYPL_EOD!AA74+BYPL_EOD!AB74</f>
        <v>8.3000000000000007</v>
      </c>
      <c r="K74">
        <f>MES_EOD!AA74+MES_EOD!AB74</f>
        <v>0</v>
      </c>
      <c r="L74">
        <f>NDMC_EOD!AA74+NDMC_EOD!AB74</f>
        <v>2.08</v>
      </c>
      <c r="M74">
        <f>TPDDL_EOD!AA74+TPDDL_EOD!AB74</f>
        <v>11</v>
      </c>
      <c r="N74">
        <f t="shared" si="6"/>
        <v>36.54</v>
      </c>
      <c r="O74" s="112">
        <f t="shared" si="7"/>
        <v>-0.24000000000000199</v>
      </c>
      <c r="P74">
        <v>15.060426929392445</v>
      </c>
      <c r="Q74">
        <v>8.2454844006568155</v>
      </c>
      <c r="R74">
        <v>0</v>
      </c>
      <c r="S74">
        <v>2.0663382594417077</v>
      </c>
      <c r="T74">
        <v>10.927750410509031</v>
      </c>
      <c r="U74" s="114">
        <f t="shared" si="8"/>
        <v>36.299999999999997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36.6</v>
      </c>
      <c r="E75">
        <f>GT!N75</f>
        <v>0</v>
      </c>
      <c r="F75">
        <f t="shared" si="10"/>
        <v>72</v>
      </c>
      <c r="G75">
        <f t="shared" si="11"/>
        <v>36.6</v>
      </c>
      <c r="H75" s="112"/>
      <c r="I75">
        <f>BRPL_EOD!AA75+BRPL_EOD!AB75</f>
        <v>15.16</v>
      </c>
      <c r="J75">
        <f>BYPL_EOD!AA75+BYPL_EOD!AB75</f>
        <v>8.3000000000000007</v>
      </c>
      <c r="K75">
        <f>MES_EOD!AA75+MES_EOD!AB75</f>
        <v>0</v>
      </c>
      <c r="L75">
        <f>NDMC_EOD!AA75+NDMC_EOD!AB75</f>
        <v>2.08</v>
      </c>
      <c r="M75">
        <f>TPDDL_EOD!AA75+TPDDL_EOD!AB75</f>
        <v>11</v>
      </c>
      <c r="N75">
        <f t="shared" si="6"/>
        <v>36.54</v>
      </c>
      <c r="O75" s="112">
        <f t="shared" si="7"/>
        <v>6.0000000000002274E-2</v>
      </c>
      <c r="P75">
        <v>15.184893267651889</v>
      </c>
      <c r="Q75">
        <v>8.3136288998357983</v>
      </c>
      <c r="R75">
        <v>0</v>
      </c>
      <c r="S75">
        <v>2.0834154351395733</v>
      </c>
      <c r="T75">
        <v>11.018062397372743</v>
      </c>
      <c r="U75" s="114">
        <f t="shared" si="8"/>
        <v>36.6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36.6</v>
      </c>
      <c r="E76">
        <f>GT!N76</f>
        <v>0</v>
      </c>
      <c r="F76">
        <f t="shared" si="10"/>
        <v>72</v>
      </c>
      <c r="G76">
        <f t="shared" si="11"/>
        <v>36.6</v>
      </c>
      <c r="H76" s="112"/>
      <c r="I76">
        <f>BRPL_EOD!AA76+BRPL_EOD!AB76</f>
        <v>15.16</v>
      </c>
      <c r="J76">
        <f>BYPL_EOD!AA76+BYPL_EOD!AB76</f>
        <v>8.3000000000000007</v>
      </c>
      <c r="K76">
        <f>MES_EOD!AA76+MES_EOD!AB76</f>
        <v>0</v>
      </c>
      <c r="L76">
        <f>NDMC_EOD!AA76+NDMC_EOD!AB76</f>
        <v>2.08</v>
      </c>
      <c r="M76">
        <f>TPDDL_EOD!AA76+TPDDL_EOD!AB76</f>
        <v>11</v>
      </c>
      <c r="N76">
        <f t="shared" si="6"/>
        <v>36.54</v>
      </c>
      <c r="O76" s="112">
        <f t="shared" si="7"/>
        <v>6.0000000000002274E-2</v>
      </c>
      <c r="P76">
        <v>15.184893267651889</v>
      </c>
      <c r="Q76">
        <v>8.3136288998357983</v>
      </c>
      <c r="R76">
        <v>0</v>
      </c>
      <c r="S76">
        <v>2.0834154351395733</v>
      </c>
      <c r="T76">
        <v>11.018062397372743</v>
      </c>
      <c r="U76" s="114">
        <f t="shared" si="8"/>
        <v>36.6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36.6</v>
      </c>
      <c r="E77">
        <f>GT!N77</f>
        <v>0</v>
      </c>
      <c r="F77">
        <f t="shared" si="10"/>
        <v>72</v>
      </c>
      <c r="G77">
        <f t="shared" si="11"/>
        <v>36.6</v>
      </c>
      <c r="H77" s="112"/>
      <c r="I77">
        <f>BRPL_EOD!AA77+BRPL_EOD!AB77</f>
        <v>15.16</v>
      </c>
      <c r="J77">
        <f>BYPL_EOD!AA77+BYPL_EOD!AB77</f>
        <v>8.3000000000000007</v>
      </c>
      <c r="K77">
        <f>MES_EOD!AA77+MES_EOD!AB77</f>
        <v>0</v>
      </c>
      <c r="L77">
        <f>NDMC_EOD!AA77+NDMC_EOD!AB77</f>
        <v>2.08</v>
      </c>
      <c r="M77">
        <f>TPDDL_EOD!AA77+TPDDL_EOD!AB77</f>
        <v>11</v>
      </c>
      <c r="N77">
        <f t="shared" si="6"/>
        <v>36.54</v>
      </c>
      <c r="O77" s="112">
        <f t="shared" si="7"/>
        <v>6.0000000000002274E-2</v>
      </c>
      <c r="P77">
        <v>15.184893267651889</v>
      </c>
      <c r="Q77">
        <v>8.3136288998357983</v>
      </c>
      <c r="R77">
        <v>0</v>
      </c>
      <c r="S77">
        <v>2.0834154351395733</v>
      </c>
      <c r="T77">
        <v>11.018062397372743</v>
      </c>
      <c r="U77" s="114">
        <f t="shared" si="8"/>
        <v>36.6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36.6</v>
      </c>
      <c r="E78">
        <f>GT!N78</f>
        <v>0</v>
      </c>
      <c r="F78">
        <f t="shared" si="10"/>
        <v>72</v>
      </c>
      <c r="G78">
        <f t="shared" si="11"/>
        <v>36.6</v>
      </c>
      <c r="H78" s="112"/>
      <c r="I78">
        <f>BRPL_EOD!AA78+BRPL_EOD!AB78</f>
        <v>15.16</v>
      </c>
      <c r="J78">
        <f>BYPL_EOD!AA78+BYPL_EOD!AB78</f>
        <v>8.3000000000000007</v>
      </c>
      <c r="K78">
        <f>MES_EOD!AA78+MES_EOD!AB78</f>
        <v>0</v>
      </c>
      <c r="L78">
        <f>NDMC_EOD!AA78+NDMC_EOD!AB78</f>
        <v>2.08</v>
      </c>
      <c r="M78">
        <f>TPDDL_EOD!AA78+TPDDL_EOD!AB78</f>
        <v>11</v>
      </c>
      <c r="N78">
        <f t="shared" si="6"/>
        <v>36.54</v>
      </c>
      <c r="O78" s="112">
        <f t="shared" si="7"/>
        <v>6.0000000000002274E-2</v>
      </c>
      <c r="P78">
        <v>15.184893267651889</v>
      </c>
      <c r="Q78">
        <v>8.3136288998357983</v>
      </c>
      <c r="R78">
        <v>0</v>
      </c>
      <c r="S78">
        <v>2.0834154351395733</v>
      </c>
      <c r="T78">
        <v>11.018062397372743</v>
      </c>
      <c r="U78" s="114">
        <f t="shared" si="8"/>
        <v>36.6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36.6</v>
      </c>
      <c r="E83">
        <f>GT!N83</f>
        <v>0</v>
      </c>
      <c r="F83">
        <f t="shared" si="10"/>
        <v>72</v>
      </c>
      <c r="G83">
        <f t="shared" si="11"/>
        <v>36.6</v>
      </c>
      <c r="H83" s="112"/>
      <c r="I83">
        <f>BRPL_EOD!AA83+BRPL_EOD!AB83</f>
        <v>15.16</v>
      </c>
      <c r="J83">
        <f>BYPL_EOD!AA83+BYPL_EOD!AB83</f>
        <v>8.3000000000000007</v>
      </c>
      <c r="K83">
        <f>MES_EOD!AA83+MES_EOD!AB83</f>
        <v>0</v>
      </c>
      <c r="L83">
        <f>NDMC_EOD!AA83+NDMC_EOD!AB83</f>
        <v>2.08</v>
      </c>
      <c r="M83">
        <f>TPDDL_EOD!AA83+TPDDL_EOD!AB83</f>
        <v>11</v>
      </c>
      <c r="N83">
        <f t="shared" si="6"/>
        <v>36.54</v>
      </c>
      <c r="O83" s="112">
        <f t="shared" si="7"/>
        <v>6.0000000000002274E-2</v>
      </c>
      <c r="P83">
        <v>15.184893267651889</v>
      </c>
      <c r="Q83">
        <v>8.3136288998357983</v>
      </c>
      <c r="R83">
        <v>0</v>
      </c>
      <c r="S83">
        <v>2.0834154351395733</v>
      </c>
      <c r="T83">
        <v>11.018062397372743</v>
      </c>
      <c r="U83" s="114">
        <f t="shared" si="8"/>
        <v>36.6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36.6</v>
      </c>
      <c r="E84">
        <f>GT!N84</f>
        <v>0</v>
      </c>
      <c r="F84">
        <f t="shared" si="10"/>
        <v>72</v>
      </c>
      <c r="G84">
        <f t="shared" si="11"/>
        <v>36.6</v>
      </c>
      <c r="H84" s="112"/>
      <c r="I84">
        <f>BRPL_EOD!AA84+BRPL_EOD!AB84</f>
        <v>15.16</v>
      </c>
      <c r="J84">
        <f>BYPL_EOD!AA84+BYPL_EOD!AB84</f>
        <v>8.3000000000000007</v>
      </c>
      <c r="K84">
        <f>MES_EOD!AA84+MES_EOD!AB84</f>
        <v>0</v>
      </c>
      <c r="L84">
        <f>NDMC_EOD!AA84+NDMC_EOD!AB84</f>
        <v>2.08</v>
      </c>
      <c r="M84">
        <f>TPDDL_EOD!AA84+TPDDL_EOD!AB84</f>
        <v>11</v>
      </c>
      <c r="N84">
        <f t="shared" si="6"/>
        <v>36.54</v>
      </c>
      <c r="O84" s="112">
        <f t="shared" si="7"/>
        <v>6.0000000000002274E-2</v>
      </c>
      <c r="P84">
        <v>15.184893267651889</v>
      </c>
      <c r="Q84">
        <v>8.3136288998357983</v>
      </c>
      <c r="R84">
        <v>0</v>
      </c>
      <c r="S84">
        <v>2.0834154351395733</v>
      </c>
      <c r="T84">
        <v>11.018062397372743</v>
      </c>
      <c r="U84" s="114">
        <f t="shared" si="8"/>
        <v>36.6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36.6</v>
      </c>
      <c r="E85">
        <f>GT!N85</f>
        <v>0</v>
      </c>
      <c r="F85">
        <f t="shared" si="10"/>
        <v>72</v>
      </c>
      <c r="G85">
        <f t="shared" si="11"/>
        <v>36.6</v>
      </c>
      <c r="H85" s="112"/>
      <c r="I85">
        <f>BRPL_EOD!AA85+BRPL_EOD!AB85</f>
        <v>15.16</v>
      </c>
      <c r="J85">
        <f>BYPL_EOD!AA85+BYPL_EOD!AB85</f>
        <v>8.3000000000000007</v>
      </c>
      <c r="K85">
        <f>MES_EOD!AA85+MES_EOD!AB85</f>
        <v>0</v>
      </c>
      <c r="L85">
        <f>NDMC_EOD!AA85+NDMC_EOD!AB85</f>
        <v>2.08</v>
      </c>
      <c r="M85">
        <f>TPDDL_EOD!AA85+TPDDL_EOD!AB85</f>
        <v>11</v>
      </c>
      <c r="N85">
        <f t="shared" si="6"/>
        <v>36.54</v>
      </c>
      <c r="O85" s="112">
        <f t="shared" si="7"/>
        <v>6.0000000000002274E-2</v>
      </c>
      <c r="P85">
        <v>15.184893267651889</v>
      </c>
      <c r="Q85">
        <v>8.3136288998357983</v>
      </c>
      <c r="R85">
        <v>0</v>
      </c>
      <c r="S85">
        <v>2.0834154351395733</v>
      </c>
      <c r="T85">
        <v>11.018062397372743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36.6</v>
      </c>
      <c r="E86">
        <f>GT!N86</f>
        <v>0</v>
      </c>
      <c r="F86">
        <f t="shared" si="10"/>
        <v>72</v>
      </c>
      <c r="G86">
        <f t="shared" si="11"/>
        <v>36.6</v>
      </c>
      <c r="H86" s="112"/>
      <c r="I86">
        <f>BRPL_EOD!AA86+BRPL_EOD!AB86</f>
        <v>15.16</v>
      </c>
      <c r="J86">
        <f>BYPL_EOD!AA86+BYPL_EOD!AB86</f>
        <v>8.3000000000000007</v>
      </c>
      <c r="K86">
        <f>MES_EOD!AA86+MES_EOD!AB86</f>
        <v>0</v>
      </c>
      <c r="L86">
        <f>NDMC_EOD!AA86+NDMC_EOD!AB86</f>
        <v>2.08</v>
      </c>
      <c r="M86">
        <f>TPDDL_EOD!AA86+TPDDL_EOD!AB86</f>
        <v>11</v>
      </c>
      <c r="N86">
        <f t="shared" si="6"/>
        <v>36.54</v>
      </c>
      <c r="O86" s="112">
        <f t="shared" si="7"/>
        <v>6.0000000000002274E-2</v>
      </c>
      <c r="P86">
        <v>15.184893267651889</v>
      </c>
      <c r="Q86">
        <v>8.3136288998357983</v>
      </c>
      <c r="R86">
        <v>0</v>
      </c>
      <c r="S86">
        <v>2.0834154351395733</v>
      </c>
      <c r="T86">
        <v>11.018062397372743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36.6</v>
      </c>
      <c r="E87">
        <f>GT!N87</f>
        <v>0</v>
      </c>
      <c r="F87">
        <f t="shared" si="10"/>
        <v>72</v>
      </c>
      <c r="G87">
        <f t="shared" si="11"/>
        <v>36.6</v>
      </c>
      <c r="H87" s="112"/>
      <c r="I87">
        <f>BRPL_EOD!AA87+BRPL_EOD!AB87</f>
        <v>15.16</v>
      </c>
      <c r="J87">
        <f>BYPL_EOD!AA87+BYPL_EOD!AB87</f>
        <v>8.3000000000000007</v>
      </c>
      <c r="K87">
        <f>MES_EOD!AA87+MES_EOD!AB87</f>
        <v>0</v>
      </c>
      <c r="L87">
        <f>NDMC_EOD!AA87+NDMC_EOD!AB87</f>
        <v>2.08</v>
      </c>
      <c r="M87">
        <f>TPDDL_EOD!AA87+TPDDL_EOD!AB87</f>
        <v>11</v>
      </c>
      <c r="N87">
        <f t="shared" si="6"/>
        <v>36.54</v>
      </c>
      <c r="O87" s="112">
        <f t="shared" si="7"/>
        <v>6.0000000000002274E-2</v>
      </c>
      <c r="P87">
        <v>15.184893267651889</v>
      </c>
      <c r="Q87">
        <v>8.3136288998357983</v>
      </c>
      <c r="R87">
        <v>0</v>
      </c>
      <c r="S87">
        <v>2.0834154351395733</v>
      </c>
      <c r="T87">
        <v>11.018062397372743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36.6</v>
      </c>
      <c r="E88">
        <f>GT!N88</f>
        <v>0</v>
      </c>
      <c r="F88">
        <f t="shared" si="10"/>
        <v>72</v>
      </c>
      <c r="G88">
        <f t="shared" si="11"/>
        <v>36.6</v>
      </c>
      <c r="H88" s="112"/>
      <c r="I88">
        <f>BRPL_EOD!AA88+BRPL_EOD!AB88</f>
        <v>15.16</v>
      </c>
      <c r="J88">
        <f>BYPL_EOD!AA88+BYPL_EOD!AB88</f>
        <v>8.3000000000000007</v>
      </c>
      <c r="K88">
        <f>MES_EOD!AA88+MES_EOD!AB88</f>
        <v>0</v>
      </c>
      <c r="L88">
        <f>NDMC_EOD!AA88+NDMC_EOD!AB88</f>
        <v>2.08</v>
      </c>
      <c r="M88">
        <f>TPDDL_EOD!AA88+TPDDL_EOD!AB88</f>
        <v>11</v>
      </c>
      <c r="N88">
        <f t="shared" si="6"/>
        <v>36.54</v>
      </c>
      <c r="O88" s="112">
        <f t="shared" si="7"/>
        <v>6.0000000000002274E-2</v>
      </c>
      <c r="P88">
        <v>15.184893267651889</v>
      </c>
      <c r="Q88">
        <v>8.3136288998357983</v>
      </c>
      <c r="R88">
        <v>0</v>
      </c>
      <c r="S88">
        <v>2.0834154351395733</v>
      </c>
      <c r="T88">
        <v>11.018062397372743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36.6</v>
      </c>
      <c r="E89">
        <f>GT!N89</f>
        <v>0</v>
      </c>
      <c r="F89">
        <f t="shared" si="10"/>
        <v>72</v>
      </c>
      <c r="G89">
        <f t="shared" si="11"/>
        <v>36.6</v>
      </c>
      <c r="H89" s="112"/>
      <c r="I89">
        <f>BRPL_EOD!AA89+BRPL_EOD!AB89</f>
        <v>15.16</v>
      </c>
      <c r="J89">
        <f>BYPL_EOD!AA89+BYPL_EOD!AB89</f>
        <v>8.3000000000000007</v>
      </c>
      <c r="K89">
        <f>MES_EOD!AA89+MES_EOD!AB89</f>
        <v>0</v>
      </c>
      <c r="L89">
        <f>NDMC_EOD!AA89+NDMC_EOD!AB89</f>
        <v>2.08</v>
      </c>
      <c r="M89">
        <f>TPDDL_EOD!AA89+TPDDL_EOD!AB89</f>
        <v>11</v>
      </c>
      <c r="N89">
        <f t="shared" si="6"/>
        <v>36.54</v>
      </c>
      <c r="O89" s="112">
        <f t="shared" si="7"/>
        <v>6.0000000000002274E-2</v>
      </c>
      <c r="P89">
        <v>15.184893267651889</v>
      </c>
      <c r="Q89">
        <v>8.3136288998357983</v>
      </c>
      <c r="R89">
        <v>0</v>
      </c>
      <c r="S89">
        <v>2.0834154351395733</v>
      </c>
      <c r="T89">
        <v>11.018062397372743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36.6</v>
      </c>
      <c r="E90">
        <f>GT!N90</f>
        <v>0</v>
      </c>
      <c r="F90">
        <f t="shared" si="10"/>
        <v>72</v>
      </c>
      <c r="G90">
        <f t="shared" si="11"/>
        <v>36.6</v>
      </c>
      <c r="H90" s="112"/>
      <c r="I90">
        <f>BRPL_EOD!AA90+BRPL_EOD!AB90</f>
        <v>15.16</v>
      </c>
      <c r="J90">
        <f>BYPL_EOD!AA90+BYPL_EOD!AB90</f>
        <v>8.3000000000000007</v>
      </c>
      <c r="K90">
        <f>MES_EOD!AA90+MES_EOD!AB90</f>
        <v>0</v>
      </c>
      <c r="L90">
        <f>NDMC_EOD!AA90+NDMC_EOD!AB90</f>
        <v>2.08</v>
      </c>
      <c r="M90">
        <f>TPDDL_EOD!AA90+TPDDL_EOD!AB90</f>
        <v>11</v>
      </c>
      <c r="N90">
        <f t="shared" si="6"/>
        <v>36.54</v>
      </c>
      <c r="O90" s="112">
        <f t="shared" si="7"/>
        <v>6.0000000000002274E-2</v>
      </c>
      <c r="P90">
        <v>15.184893267651889</v>
      </c>
      <c r="Q90">
        <v>8.3136288998357983</v>
      </c>
      <c r="R90">
        <v>0</v>
      </c>
      <c r="S90">
        <v>2.0834154351395733</v>
      </c>
      <c r="T90">
        <v>11.018062397372743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0.88921499999999998</v>
      </c>
      <c r="E99" s="114">
        <f t="shared" si="12"/>
        <v>0</v>
      </c>
      <c r="F99" s="114">
        <f t="shared" si="12"/>
        <v>1.728</v>
      </c>
      <c r="G99" s="114">
        <f t="shared" si="12"/>
        <v>0.88921499999999998</v>
      </c>
      <c r="H99" s="114"/>
      <c r="I99" s="114">
        <f t="shared" si="12"/>
        <v>0.3707250000000003</v>
      </c>
      <c r="J99" s="114">
        <f t="shared" si="12"/>
        <v>0.20297999999999991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0.26670000000000027</v>
      </c>
      <c r="N99" s="114">
        <f t="shared" si="12"/>
        <v>0.89032500000000037</v>
      </c>
      <c r="O99" s="114">
        <f t="shared" si="12"/>
        <v>-1.1100000000000101E-3</v>
      </c>
      <c r="P99" s="114">
        <f t="shared" si="12"/>
        <v>0.37026300665871231</v>
      </c>
      <c r="Q99" s="114">
        <f t="shared" si="12"/>
        <v>0.20272705018251405</v>
      </c>
      <c r="R99" s="114">
        <f t="shared" si="12"/>
        <v>0</v>
      </c>
      <c r="S99" s="114">
        <f t="shared" si="12"/>
        <v>4.9857647832472964E-2</v>
      </c>
      <c r="T99" s="114">
        <f t="shared" si="12"/>
        <v>0.26636729532630044</v>
      </c>
      <c r="U99" s="114">
        <f t="shared" si="12"/>
        <v>0.88921499999999998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12"/>
      <c r="I25">
        <f>BRPL_EOD!AI25+BRPL_EOD!AJ25</f>
        <v>84.02</v>
      </c>
      <c r="J25">
        <f>BYPL_EOD!AI25+BYPL_EOD!AJ25</f>
        <v>48.59</v>
      </c>
      <c r="K25">
        <f>MES_EOD!AI25+MES_EOD!AJ25</f>
        <v>5</v>
      </c>
      <c r="L25">
        <f>NDMC_EOD!AI25+NDMC_EOD!AJ25</f>
        <v>19.690000000000001</v>
      </c>
      <c r="M25">
        <f>TPDDL_EOD!AI25+TPDDL_EOD!AJ25</f>
        <v>58.71</v>
      </c>
      <c r="N25">
        <f t="shared" si="0"/>
        <v>216.01000000000002</v>
      </c>
      <c r="O25" s="112">
        <f t="shared" si="1"/>
        <v>9.9999999999624833E-3</v>
      </c>
      <c r="P25">
        <v>84.02388963473912</v>
      </c>
      <c r="Q25">
        <v>48.592249432896622</v>
      </c>
      <c r="R25">
        <v>5.0002314707652413</v>
      </c>
      <c r="S25">
        <v>19.690911531873521</v>
      </c>
      <c r="T25">
        <v>58.712717929725464</v>
      </c>
      <c r="U25" s="114">
        <f t="shared" si="2"/>
        <v>216.01999999999998</v>
      </c>
      <c r="V25" s="112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12"/>
      <c r="I26">
        <f>BRPL_EOD!AI26+BRPL_EOD!AJ26</f>
        <v>84.02</v>
      </c>
      <c r="J26">
        <f>BYPL_EOD!AI26+BYPL_EOD!AJ26</f>
        <v>48.59</v>
      </c>
      <c r="K26">
        <f>MES_EOD!AI26+MES_EOD!AJ26</f>
        <v>5</v>
      </c>
      <c r="L26">
        <f>NDMC_EOD!AI26+NDMC_EOD!AJ26</f>
        <v>19.690000000000001</v>
      </c>
      <c r="M26">
        <f>TPDDL_EOD!AI26+TPDDL_EOD!AJ26</f>
        <v>58.71</v>
      </c>
      <c r="N26">
        <f t="shared" si="0"/>
        <v>216.01000000000002</v>
      </c>
      <c r="O26" s="112">
        <f t="shared" si="1"/>
        <v>9.9999999999624833E-3</v>
      </c>
      <c r="P26">
        <v>84.02388963473912</v>
      </c>
      <c r="Q26">
        <v>48.592249432896622</v>
      </c>
      <c r="R26">
        <v>5.0002314707652413</v>
      </c>
      <c r="S26">
        <v>19.690911531873521</v>
      </c>
      <c r="T26">
        <v>58.712717929725464</v>
      </c>
      <c r="U26" s="114">
        <f t="shared" si="2"/>
        <v>216.01999999999998</v>
      </c>
      <c r="V26" s="112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211.57999999999998</v>
      </c>
      <c r="E29">
        <f>BAWANA!AM29</f>
        <v>0</v>
      </c>
      <c r="F29">
        <f t="shared" si="4"/>
        <v>256</v>
      </c>
      <c r="G29">
        <f t="shared" si="5"/>
        <v>211.57999999999998</v>
      </c>
      <c r="H29" s="112"/>
      <c r="I29">
        <f>BRPL_EOD!AI29+BRPL_EOD!AJ29</f>
        <v>82.25</v>
      </c>
      <c r="J29">
        <f>BYPL_EOD!AI29+BYPL_EOD!AJ29</f>
        <v>47.56</v>
      </c>
      <c r="K29">
        <f>MES_EOD!AI29+MES_EOD!AJ29</f>
        <v>5</v>
      </c>
      <c r="L29">
        <f>NDMC_EOD!AI29+NDMC_EOD!AJ29</f>
        <v>19.28</v>
      </c>
      <c r="M29">
        <f>TPDDL_EOD!AI29+TPDDL_EOD!AJ29</f>
        <v>57.48</v>
      </c>
      <c r="N29">
        <f t="shared" si="0"/>
        <v>211.57</v>
      </c>
      <c r="O29" s="112">
        <f t="shared" si="1"/>
        <v>9.9999999999909051E-3</v>
      </c>
      <c r="P29">
        <v>82.253887602212032</v>
      </c>
      <c r="Q29">
        <v>47.562247955759325</v>
      </c>
      <c r="R29">
        <v>5.0002363284019475</v>
      </c>
      <c r="S29">
        <v>19.280911282317909</v>
      </c>
      <c r="T29">
        <v>57.482716831308778</v>
      </c>
      <c r="U29" s="114">
        <f t="shared" si="2"/>
        <v>211.57999999999998</v>
      </c>
      <c r="V29" s="112">
        <f t="shared" si="3"/>
        <v>0</v>
      </c>
      <c r="Y29">
        <f>BAWANA!AW29+BAWANA!AX29</f>
        <v>26.42</v>
      </c>
      <c r="Z29">
        <f>BAWANA!BD29+BAWANA!BE29</f>
        <v>32</v>
      </c>
      <c r="AA29">
        <f>BAWANA!X29+BAWANA!Y29</f>
        <v>26.42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213.82999999999998</v>
      </c>
      <c r="E30">
        <f>BAWANA!AM30</f>
        <v>0</v>
      </c>
      <c r="F30">
        <f t="shared" si="4"/>
        <v>256</v>
      </c>
      <c r="G30">
        <f t="shared" si="5"/>
        <v>213.82999999999998</v>
      </c>
      <c r="H30" s="112"/>
      <c r="I30">
        <f>BRPL_EOD!AI30+BRPL_EOD!AJ30</f>
        <v>75.23</v>
      </c>
      <c r="J30">
        <f>BYPL_EOD!AI30+BYPL_EOD!AJ30</f>
        <v>45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213.84000000000003</v>
      </c>
      <c r="O30" s="112">
        <f t="shared" si="1"/>
        <v>-1.0000000000047748E-2</v>
      </c>
      <c r="P30">
        <v>75.226481949120824</v>
      </c>
      <c r="Q30">
        <v>44.997895622895612</v>
      </c>
      <c r="R30">
        <v>4.9997661803217346</v>
      </c>
      <c r="S30">
        <v>18.999111485222592</v>
      </c>
      <c r="T30">
        <v>69.606744762439192</v>
      </c>
      <c r="U30" s="114">
        <f t="shared" si="2"/>
        <v>213.82999999999993</v>
      </c>
      <c r="V30" s="112">
        <f t="shared" si="3"/>
        <v>0</v>
      </c>
      <c r="Y30">
        <f>BAWANA!AW30+BAWANA!AX30</f>
        <v>24.17</v>
      </c>
      <c r="Z30">
        <f>BAWANA!BD30+BAWANA!BE30</f>
        <v>32</v>
      </c>
      <c r="AA30">
        <f>BAWANA!X30+BAWANA!Y30</f>
        <v>24.17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283.5</v>
      </c>
      <c r="E31">
        <f>BAWANA!AM31</f>
        <v>0</v>
      </c>
      <c r="F31">
        <f t="shared" si="4"/>
        <v>256</v>
      </c>
      <c r="G31">
        <f t="shared" si="5"/>
        <v>283.5</v>
      </c>
      <c r="H31" s="112"/>
      <c r="I31">
        <f>BRPL_EOD!AI31+BRPL_EOD!AJ31</f>
        <v>143.12</v>
      </c>
      <c r="J31">
        <f>BYPL_EOD!AI31+BYPL_EOD!AJ31</f>
        <v>44.3</v>
      </c>
      <c r="K31">
        <f>MES_EOD!AI31+MES_EOD!AJ31</f>
        <v>4.92</v>
      </c>
      <c r="L31">
        <f>NDMC_EOD!AI31+NDMC_EOD!AJ31</f>
        <v>22.64</v>
      </c>
      <c r="M31">
        <f>TPDDL_EOD!AI31+TPDDL_EOD!AJ31</f>
        <v>68.52</v>
      </c>
      <c r="N31">
        <f t="shared" si="0"/>
        <v>283.5</v>
      </c>
      <c r="O31" s="112">
        <f t="shared" si="1"/>
        <v>0</v>
      </c>
      <c r="P31">
        <v>143.12</v>
      </c>
      <c r="Q31">
        <v>44.3</v>
      </c>
      <c r="R31">
        <v>4.92</v>
      </c>
      <c r="S31">
        <v>22.64</v>
      </c>
      <c r="T31">
        <v>68.52</v>
      </c>
      <c r="U31" s="114">
        <f t="shared" si="2"/>
        <v>283.5</v>
      </c>
      <c r="V31" s="112">
        <f t="shared" si="3"/>
        <v>0</v>
      </c>
      <c r="Y31">
        <f>BAWANA!AW31+BAWANA!AX31</f>
        <v>0</v>
      </c>
      <c r="Z31">
        <f>BAWANA!BD31+BAWANA!BE31</f>
        <v>31.5</v>
      </c>
      <c r="AA31">
        <f>BAWANA!X31+BAWANA!Y31</f>
        <v>0</v>
      </c>
      <c r="AB31">
        <f>BAWANA!AE31+BAWANA!AF31</f>
        <v>31.5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252</v>
      </c>
      <c r="E32">
        <f>BAWANA!AM32</f>
        <v>0</v>
      </c>
      <c r="F32">
        <f t="shared" si="4"/>
        <v>256</v>
      </c>
      <c r="G32">
        <f t="shared" si="5"/>
        <v>252</v>
      </c>
      <c r="H32" s="112"/>
      <c r="I32">
        <f>BRPL_EOD!AI32+BRPL_EOD!AJ32</f>
        <v>111.62</v>
      </c>
      <c r="J32">
        <f>BYPL_EOD!AI32+BYPL_EOD!AJ32</f>
        <v>44.3</v>
      </c>
      <c r="K32">
        <f>MES_EOD!AI32+MES_EOD!AJ32</f>
        <v>4.92</v>
      </c>
      <c r="L32">
        <f>NDMC_EOD!AI32+NDMC_EOD!AJ32</f>
        <v>22.64</v>
      </c>
      <c r="M32">
        <f>TPDDL_EOD!AI32+TPDDL_EOD!AJ32</f>
        <v>68.52</v>
      </c>
      <c r="N32">
        <f t="shared" si="0"/>
        <v>252</v>
      </c>
      <c r="O32" s="112">
        <f t="shared" si="1"/>
        <v>0</v>
      </c>
      <c r="P32">
        <v>111.62</v>
      </c>
      <c r="Q32">
        <v>44.3</v>
      </c>
      <c r="R32">
        <v>4.92</v>
      </c>
      <c r="S32">
        <v>22.64</v>
      </c>
      <c r="T32">
        <v>68.52</v>
      </c>
      <c r="U32" s="114">
        <f t="shared" si="2"/>
        <v>252</v>
      </c>
      <c r="V32" s="112">
        <f t="shared" si="3"/>
        <v>0</v>
      </c>
      <c r="Y32">
        <f>BAWANA!AW32+BAWANA!AX32</f>
        <v>31.5</v>
      </c>
      <c r="Z32">
        <f>BAWANA!BD32+BAWANA!BE32</f>
        <v>31.5</v>
      </c>
      <c r="AA32">
        <f>BAWANA!X32+BAWANA!Y32</f>
        <v>31.5</v>
      </c>
      <c r="AB32">
        <f>BAWANA!AE32+BAWANA!AF32</f>
        <v>31.5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252</v>
      </c>
      <c r="E33">
        <f>BAWANA!AM33</f>
        <v>0</v>
      </c>
      <c r="F33">
        <f t="shared" si="4"/>
        <v>256</v>
      </c>
      <c r="G33">
        <f t="shared" si="5"/>
        <v>252</v>
      </c>
      <c r="H33" s="112"/>
      <c r="I33">
        <f>BRPL_EOD!AI33+BRPL_EOD!AJ33</f>
        <v>111.62</v>
      </c>
      <c r="J33">
        <f>BYPL_EOD!AI33+BYPL_EOD!AJ33</f>
        <v>44.3</v>
      </c>
      <c r="K33">
        <f>MES_EOD!AI33+MES_EOD!AJ33</f>
        <v>4.92</v>
      </c>
      <c r="L33">
        <f>NDMC_EOD!AI33+NDMC_EOD!AJ33</f>
        <v>22.64</v>
      </c>
      <c r="M33">
        <f>TPDDL_EOD!AI33+TPDDL_EOD!AJ33</f>
        <v>68.52</v>
      </c>
      <c r="N33">
        <f t="shared" si="0"/>
        <v>252</v>
      </c>
      <c r="O33" s="112">
        <f t="shared" si="1"/>
        <v>0</v>
      </c>
      <c r="P33">
        <v>111.62</v>
      </c>
      <c r="Q33">
        <v>44.3</v>
      </c>
      <c r="R33">
        <v>4.92</v>
      </c>
      <c r="S33">
        <v>22.64</v>
      </c>
      <c r="T33">
        <v>68.52</v>
      </c>
      <c r="U33" s="114">
        <f t="shared" si="2"/>
        <v>252</v>
      </c>
      <c r="V33" s="112">
        <f t="shared" si="3"/>
        <v>0</v>
      </c>
      <c r="Y33">
        <f>BAWANA!AW33+BAWANA!AX33</f>
        <v>31.5</v>
      </c>
      <c r="Z33">
        <f>BAWANA!BD33+BAWANA!BE33</f>
        <v>31.5</v>
      </c>
      <c r="AA33">
        <f>BAWANA!X33+BAWANA!Y33</f>
        <v>31.5</v>
      </c>
      <c r="AB33">
        <f>BAWANA!AE33+BAWANA!AF33</f>
        <v>31.5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252</v>
      </c>
      <c r="E34">
        <f>BAWANA!AM34</f>
        <v>0</v>
      </c>
      <c r="F34">
        <f t="shared" si="4"/>
        <v>256</v>
      </c>
      <c r="G34">
        <f t="shared" si="5"/>
        <v>252</v>
      </c>
      <c r="H34" s="112"/>
      <c r="I34">
        <f>BRPL_EOD!AI34+BRPL_EOD!AJ34</f>
        <v>111.62</v>
      </c>
      <c r="J34">
        <f>BYPL_EOD!AI34+BYPL_EOD!AJ34</f>
        <v>44.3</v>
      </c>
      <c r="K34">
        <f>MES_EOD!AI34+MES_EOD!AJ34</f>
        <v>4.92</v>
      </c>
      <c r="L34">
        <f>NDMC_EOD!AI34+NDMC_EOD!AJ34</f>
        <v>22.64</v>
      </c>
      <c r="M34">
        <f>TPDDL_EOD!AI34+TPDDL_EOD!AJ34</f>
        <v>68.52</v>
      </c>
      <c r="N34">
        <f t="shared" si="0"/>
        <v>252</v>
      </c>
      <c r="O34" s="112">
        <f t="shared" si="1"/>
        <v>0</v>
      </c>
      <c r="P34">
        <v>111.62</v>
      </c>
      <c r="Q34">
        <v>44.3</v>
      </c>
      <c r="R34">
        <v>4.92</v>
      </c>
      <c r="S34">
        <v>22.64</v>
      </c>
      <c r="T34">
        <v>68.52</v>
      </c>
      <c r="U34" s="114">
        <f t="shared" si="2"/>
        <v>252</v>
      </c>
      <c r="V34" s="112">
        <f t="shared" si="3"/>
        <v>0</v>
      </c>
      <c r="Y34">
        <f>BAWANA!AW34+BAWANA!AX34</f>
        <v>31.5</v>
      </c>
      <c r="Z34">
        <f>BAWANA!BD34+BAWANA!BE34</f>
        <v>31.5</v>
      </c>
      <c r="AA34">
        <f>BAWANA!X34+BAWANA!Y34</f>
        <v>31.5</v>
      </c>
      <c r="AB34">
        <f>BAWANA!AE34+BAWANA!AF34</f>
        <v>31.5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252</v>
      </c>
      <c r="E35">
        <f>BAWANA!AM35</f>
        <v>0</v>
      </c>
      <c r="F35">
        <f t="shared" si="4"/>
        <v>256</v>
      </c>
      <c r="G35">
        <f t="shared" si="5"/>
        <v>252</v>
      </c>
      <c r="H35" s="112"/>
      <c r="I35">
        <f>BRPL_EOD!AI35+BRPL_EOD!AJ35</f>
        <v>111.62</v>
      </c>
      <c r="J35">
        <f>BYPL_EOD!AI35+BYPL_EOD!AJ35</f>
        <v>44.3</v>
      </c>
      <c r="K35">
        <f>MES_EOD!AI35+MES_EOD!AJ35</f>
        <v>4.92</v>
      </c>
      <c r="L35">
        <f>NDMC_EOD!AI35+NDMC_EOD!AJ35</f>
        <v>22.64</v>
      </c>
      <c r="M35">
        <f>TPDDL_EOD!AI35+TPDDL_EOD!AJ35</f>
        <v>68.52</v>
      </c>
      <c r="N35">
        <f t="shared" si="0"/>
        <v>252</v>
      </c>
      <c r="O35" s="112">
        <f t="shared" si="1"/>
        <v>0</v>
      </c>
      <c r="P35">
        <v>111.62</v>
      </c>
      <c r="Q35">
        <v>44.3</v>
      </c>
      <c r="R35">
        <v>4.92</v>
      </c>
      <c r="S35">
        <v>22.64</v>
      </c>
      <c r="T35">
        <v>68.52</v>
      </c>
      <c r="U35" s="114">
        <f t="shared" si="2"/>
        <v>252</v>
      </c>
      <c r="V35" s="112">
        <f t="shared" si="3"/>
        <v>0</v>
      </c>
      <c r="Y35">
        <f>BAWANA!AW35+BAWANA!AX35</f>
        <v>31.5</v>
      </c>
      <c r="Z35">
        <f>BAWANA!BD35+BAWANA!BE35</f>
        <v>31.5</v>
      </c>
      <c r="AA35">
        <f>BAWANA!X35+BAWANA!Y35</f>
        <v>31.5</v>
      </c>
      <c r="AB35">
        <f>BAWANA!AE35+BAWANA!AF35</f>
        <v>31.5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252</v>
      </c>
      <c r="E36">
        <f>BAWANA!AM36</f>
        <v>0</v>
      </c>
      <c r="F36">
        <f t="shared" si="4"/>
        <v>256</v>
      </c>
      <c r="G36">
        <f t="shared" si="5"/>
        <v>252</v>
      </c>
      <c r="H36" s="112"/>
      <c r="I36">
        <f>BRPL_EOD!AI36+BRPL_EOD!AJ36</f>
        <v>111.62</v>
      </c>
      <c r="J36">
        <f>BYPL_EOD!AI36+BYPL_EOD!AJ36</f>
        <v>44.3</v>
      </c>
      <c r="K36">
        <f>MES_EOD!AI36+MES_EOD!AJ36</f>
        <v>4.92</v>
      </c>
      <c r="L36">
        <f>NDMC_EOD!AI36+NDMC_EOD!AJ36</f>
        <v>22.64</v>
      </c>
      <c r="M36">
        <f>TPDDL_EOD!AI36+TPDDL_EOD!AJ36</f>
        <v>68.52</v>
      </c>
      <c r="N36">
        <f t="shared" si="0"/>
        <v>252</v>
      </c>
      <c r="O36" s="112">
        <f t="shared" si="1"/>
        <v>0</v>
      </c>
      <c r="P36">
        <v>111.62</v>
      </c>
      <c r="Q36">
        <v>44.3</v>
      </c>
      <c r="R36">
        <v>4.92</v>
      </c>
      <c r="S36">
        <v>22.64</v>
      </c>
      <c r="T36">
        <v>68.52</v>
      </c>
      <c r="U36" s="114">
        <f t="shared" si="2"/>
        <v>252</v>
      </c>
      <c r="V36" s="112">
        <f t="shared" si="3"/>
        <v>0</v>
      </c>
      <c r="Y36">
        <f>BAWANA!AW36+BAWANA!AX36</f>
        <v>31.5</v>
      </c>
      <c r="Z36">
        <f>BAWANA!BD36+BAWANA!BE36</f>
        <v>31.5</v>
      </c>
      <c r="AA36">
        <f>BAWANA!X36+BAWANA!Y36</f>
        <v>31.5</v>
      </c>
      <c r="AB36">
        <f>BAWANA!AE36+BAWANA!AF36</f>
        <v>31.5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252</v>
      </c>
      <c r="E37">
        <f>BAWANA!AM37</f>
        <v>0</v>
      </c>
      <c r="F37">
        <f t="shared" si="4"/>
        <v>256</v>
      </c>
      <c r="G37">
        <f t="shared" si="5"/>
        <v>252</v>
      </c>
      <c r="H37" s="112"/>
      <c r="I37">
        <f>BRPL_EOD!AI37+BRPL_EOD!AJ37</f>
        <v>111.62</v>
      </c>
      <c r="J37">
        <f>BYPL_EOD!AI37+BYPL_EOD!AJ37</f>
        <v>44.3</v>
      </c>
      <c r="K37">
        <f>MES_EOD!AI37+MES_EOD!AJ37</f>
        <v>4.92</v>
      </c>
      <c r="L37">
        <f>NDMC_EOD!AI37+NDMC_EOD!AJ37</f>
        <v>22.64</v>
      </c>
      <c r="M37">
        <f>TPDDL_EOD!AI37+TPDDL_EOD!AJ37</f>
        <v>68.52</v>
      </c>
      <c r="N37">
        <f t="shared" si="0"/>
        <v>252</v>
      </c>
      <c r="O37" s="112">
        <f t="shared" si="1"/>
        <v>0</v>
      </c>
      <c r="P37">
        <v>111.62</v>
      </c>
      <c r="Q37">
        <v>44.3</v>
      </c>
      <c r="R37">
        <v>4.92</v>
      </c>
      <c r="S37">
        <v>22.64</v>
      </c>
      <c r="T37">
        <v>68.52</v>
      </c>
      <c r="U37" s="114">
        <f t="shared" si="2"/>
        <v>252</v>
      </c>
      <c r="V37" s="112">
        <f t="shared" si="3"/>
        <v>0</v>
      </c>
      <c r="Y37">
        <f>BAWANA!AW37+BAWANA!AX37</f>
        <v>31.5</v>
      </c>
      <c r="Z37">
        <f>BAWANA!BD37+BAWANA!BE37</f>
        <v>31.5</v>
      </c>
      <c r="AA37">
        <f>BAWANA!X37+BAWANA!Y37</f>
        <v>31.5</v>
      </c>
      <c r="AB37">
        <f>BAWANA!AE37+BAWANA!AF37</f>
        <v>31.5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252</v>
      </c>
      <c r="E38">
        <f>BAWANA!AM38</f>
        <v>0</v>
      </c>
      <c r="F38">
        <f t="shared" si="4"/>
        <v>256</v>
      </c>
      <c r="G38">
        <f t="shared" si="5"/>
        <v>252</v>
      </c>
      <c r="H38" s="112"/>
      <c r="I38">
        <f>BRPL_EOD!AI38+BRPL_EOD!AJ38</f>
        <v>111.62</v>
      </c>
      <c r="J38">
        <f>BYPL_EOD!AI38+BYPL_EOD!AJ38</f>
        <v>44.3</v>
      </c>
      <c r="K38">
        <f>MES_EOD!AI38+MES_EOD!AJ38</f>
        <v>4.92</v>
      </c>
      <c r="L38">
        <f>NDMC_EOD!AI38+NDMC_EOD!AJ38</f>
        <v>22.64</v>
      </c>
      <c r="M38">
        <f>TPDDL_EOD!AI38+TPDDL_EOD!AJ38</f>
        <v>68.52</v>
      </c>
      <c r="N38">
        <f t="shared" si="0"/>
        <v>252</v>
      </c>
      <c r="O38" s="112">
        <f t="shared" si="1"/>
        <v>0</v>
      </c>
      <c r="P38">
        <v>111.62</v>
      </c>
      <c r="Q38">
        <v>44.3</v>
      </c>
      <c r="R38">
        <v>4.92</v>
      </c>
      <c r="S38">
        <v>22.64</v>
      </c>
      <c r="T38">
        <v>68.52</v>
      </c>
      <c r="U38" s="114">
        <f t="shared" si="2"/>
        <v>252</v>
      </c>
      <c r="V38" s="112">
        <f t="shared" si="3"/>
        <v>0</v>
      </c>
      <c r="Y38">
        <f>BAWANA!AW38+BAWANA!AX38</f>
        <v>31.5</v>
      </c>
      <c r="Z38">
        <f>BAWANA!BD38+BAWANA!BE38</f>
        <v>31.5</v>
      </c>
      <c r="AA38">
        <f>BAWANA!X38+BAWANA!Y38</f>
        <v>31.5</v>
      </c>
      <c r="AB38">
        <f>BAWANA!AE38+BAWANA!AF38</f>
        <v>31.5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252</v>
      </c>
      <c r="E39">
        <f>BAWANA!AM39</f>
        <v>0</v>
      </c>
      <c r="F39">
        <f t="shared" si="4"/>
        <v>256</v>
      </c>
      <c r="G39">
        <f t="shared" si="5"/>
        <v>252</v>
      </c>
      <c r="H39" s="112"/>
      <c r="I39">
        <f>BRPL_EOD!AI39+BRPL_EOD!AJ39</f>
        <v>111.62</v>
      </c>
      <c r="J39">
        <f>BYPL_EOD!AI39+BYPL_EOD!AJ39</f>
        <v>44.3</v>
      </c>
      <c r="K39">
        <f>MES_EOD!AI39+MES_EOD!AJ39</f>
        <v>4.92</v>
      </c>
      <c r="L39">
        <f>NDMC_EOD!AI39+NDMC_EOD!AJ39</f>
        <v>22.64</v>
      </c>
      <c r="M39">
        <f>TPDDL_EOD!AI39+TPDDL_EOD!AJ39</f>
        <v>68.52</v>
      </c>
      <c r="N39">
        <f t="shared" si="0"/>
        <v>252</v>
      </c>
      <c r="O39" s="112">
        <f t="shared" si="1"/>
        <v>0</v>
      </c>
      <c r="P39">
        <v>111.62</v>
      </c>
      <c r="Q39">
        <v>44.3</v>
      </c>
      <c r="R39">
        <v>4.92</v>
      </c>
      <c r="S39">
        <v>22.64</v>
      </c>
      <c r="T39">
        <v>68.52</v>
      </c>
      <c r="U39" s="114">
        <f t="shared" si="2"/>
        <v>252</v>
      </c>
      <c r="V39" s="112">
        <f t="shared" si="3"/>
        <v>0</v>
      </c>
      <c r="Y39">
        <f>BAWANA!AW39+BAWANA!AX39</f>
        <v>31.5</v>
      </c>
      <c r="Z39">
        <f>BAWANA!BD39+BAWANA!BE39</f>
        <v>31.5</v>
      </c>
      <c r="AA39">
        <f>BAWANA!X39+BAWANA!Y39</f>
        <v>31.5</v>
      </c>
      <c r="AB39">
        <f>BAWANA!AE39+BAWANA!AF39</f>
        <v>31.5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252</v>
      </c>
      <c r="E40">
        <f>BAWANA!AM40</f>
        <v>0</v>
      </c>
      <c r="F40">
        <f t="shared" si="4"/>
        <v>256</v>
      </c>
      <c r="G40">
        <f t="shared" si="5"/>
        <v>252</v>
      </c>
      <c r="H40" s="112"/>
      <c r="I40">
        <f>BRPL_EOD!AI40+BRPL_EOD!AJ40</f>
        <v>111.62</v>
      </c>
      <c r="J40">
        <f>BYPL_EOD!AI40+BYPL_EOD!AJ40</f>
        <v>44.3</v>
      </c>
      <c r="K40">
        <f>MES_EOD!AI40+MES_EOD!AJ40</f>
        <v>4.92</v>
      </c>
      <c r="L40">
        <f>NDMC_EOD!AI40+NDMC_EOD!AJ40</f>
        <v>22.64</v>
      </c>
      <c r="M40">
        <f>TPDDL_EOD!AI40+TPDDL_EOD!AJ40</f>
        <v>68.52</v>
      </c>
      <c r="N40">
        <f t="shared" si="0"/>
        <v>252</v>
      </c>
      <c r="O40" s="112">
        <f t="shared" si="1"/>
        <v>0</v>
      </c>
      <c r="P40">
        <v>111.62</v>
      </c>
      <c r="Q40">
        <v>44.3</v>
      </c>
      <c r="R40">
        <v>4.92</v>
      </c>
      <c r="S40">
        <v>22.64</v>
      </c>
      <c r="T40">
        <v>68.52</v>
      </c>
      <c r="U40" s="114">
        <f t="shared" si="2"/>
        <v>252</v>
      </c>
      <c r="V40" s="112">
        <f t="shared" si="3"/>
        <v>0</v>
      </c>
      <c r="Y40">
        <f>BAWANA!AW40+BAWANA!AX40</f>
        <v>31.5</v>
      </c>
      <c r="Z40">
        <f>BAWANA!BD40+BAWANA!BE40</f>
        <v>31.5</v>
      </c>
      <c r="AA40">
        <f>BAWANA!X40+BAWANA!Y40</f>
        <v>31.5</v>
      </c>
      <c r="AB40">
        <f>BAWANA!AE40+BAWANA!AF40</f>
        <v>31.5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242.21600000000001</v>
      </c>
      <c r="E41">
        <f>BAWANA!AM41</f>
        <v>0</v>
      </c>
      <c r="F41">
        <f t="shared" si="4"/>
        <v>256</v>
      </c>
      <c r="G41">
        <f t="shared" si="5"/>
        <v>242.21600000000001</v>
      </c>
      <c r="H41" s="112"/>
      <c r="I41">
        <f>BRPL_EOD!AI41+BRPL_EOD!AJ41</f>
        <v>99.61</v>
      </c>
      <c r="J41">
        <f>BYPL_EOD!AI41+BYPL_EOD!AJ41</f>
        <v>45</v>
      </c>
      <c r="K41">
        <f>MES_EOD!AI41+MES_EOD!AJ41</f>
        <v>5</v>
      </c>
      <c r="L41">
        <f>NDMC_EOD!AI41+NDMC_EOD!AJ41</f>
        <v>23</v>
      </c>
      <c r="M41">
        <f>TPDDL_EOD!AI41+TPDDL_EOD!AJ41</f>
        <v>69.61</v>
      </c>
      <c r="N41">
        <f t="shared" si="0"/>
        <v>242.22000000000003</v>
      </c>
      <c r="O41" s="112">
        <f t="shared" si="1"/>
        <v>-4.0000000000190994E-3</v>
      </c>
      <c r="P41">
        <v>99.608355049128889</v>
      </c>
      <c r="Q41">
        <v>44.999256873916273</v>
      </c>
      <c r="R41">
        <v>4.9999174304351408</v>
      </c>
      <c r="S41">
        <v>22.999620180001649</v>
      </c>
      <c r="T41">
        <v>69.608850466518035</v>
      </c>
      <c r="U41" s="114">
        <f t="shared" si="2"/>
        <v>242.21600000000001</v>
      </c>
      <c r="V41" s="112">
        <f t="shared" si="3"/>
        <v>0</v>
      </c>
      <c r="Y41">
        <f>BAWANA!AW41+BAWANA!AX41</f>
        <v>32</v>
      </c>
      <c r="Z41">
        <f>BAWANA!BD41+BAWANA!BE41</f>
        <v>32</v>
      </c>
      <c r="AA41">
        <f>BAWANA!X41+BAWANA!Y41</f>
        <v>32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242.21600000000001</v>
      </c>
      <c r="E42">
        <f>BAWANA!AM42</f>
        <v>0</v>
      </c>
      <c r="F42">
        <f t="shared" si="4"/>
        <v>256</v>
      </c>
      <c r="G42">
        <f t="shared" si="5"/>
        <v>242.21600000000001</v>
      </c>
      <c r="H42" s="112"/>
      <c r="I42">
        <f>BRPL_EOD!AI42+BRPL_EOD!AJ42</f>
        <v>99.61</v>
      </c>
      <c r="J42">
        <f>BYPL_EOD!AI42+BYPL_EOD!AJ42</f>
        <v>45</v>
      </c>
      <c r="K42">
        <f>MES_EOD!AI42+MES_EOD!AJ42</f>
        <v>5</v>
      </c>
      <c r="L42">
        <f>NDMC_EOD!AI42+NDMC_EOD!AJ42</f>
        <v>23</v>
      </c>
      <c r="M42">
        <f>TPDDL_EOD!AI42+TPDDL_EOD!AJ42</f>
        <v>69.61</v>
      </c>
      <c r="N42">
        <f t="shared" si="0"/>
        <v>242.22000000000003</v>
      </c>
      <c r="O42" s="112">
        <f t="shared" si="1"/>
        <v>-4.0000000000190994E-3</v>
      </c>
      <c r="P42">
        <v>99.608355049128889</v>
      </c>
      <c r="Q42">
        <v>44.999256873916273</v>
      </c>
      <c r="R42">
        <v>4.9999174304351408</v>
      </c>
      <c r="S42">
        <v>22.999620180001649</v>
      </c>
      <c r="T42">
        <v>69.608850466518035</v>
      </c>
      <c r="U42" s="114">
        <f t="shared" si="2"/>
        <v>242.21600000000001</v>
      </c>
      <c r="V42" s="112">
        <f t="shared" si="3"/>
        <v>0</v>
      </c>
      <c r="Y42">
        <f>BAWANA!AW42+BAWANA!AX42</f>
        <v>32</v>
      </c>
      <c r="Z42">
        <f>BAWANA!BD42+BAWANA!BE42</f>
        <v>32</v>
      </c>
      <c r="AA42">
        <f>BAWANA!X42+BAWANA!Y42</f>
        <v>32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242.21600000000001</v>
      </c>
      <c r="E43">
        <f>BAWANA!AM43</f>
        <v>0</v>
      </c>
      <c r="F43">
        <f t="shared" si="4"/>
        <v>256</v>
      </c>
      <c r="G43">
        <f t="shared" si="5"/>
        <v>242.21600000000001</v>
      </c>
      <c r="H43" s="112"/>
      <c r="I43">
        <f>BRPL_EOD!AI43+BRPL_EOD!AJ43</f>
        <v>99.61</v>
      </c>
      <c r="J43">
        <f>BYPL_EOD!AI43+BYPL_EOD!AJ43</f>
        <v>45</v>
      </c>
      <c r="K43">
        <f>MES_EOD!AI43+MES_EOD!AJ43</f>
        <v>5</v>
      </c>
      <c r="L43">
        <f>NDMC_EOD!AI43+NDMC_EOD!AJ43</f>
        <v>23</v>
      </c>
      <c r="M43">
        <f>TPDDL_EOD!AI43+TPDDL_EOD!AJ43</f>
        <v>69.61</v>
      </c>
      <c r="N43">
        <f t="shared" si="0"/>
        <v>242.22000000000003</v>
      </c>
      <c r="O43" s="112">
        <f t="shared" si="1"/>
        <v>-4.0000000000190994E-3</v>
      </c>
      <c r="P43">
        <v>99.608355049128889</v>
      </c>
      <c r="Q43">
        <v>44.999256873916273</v>
      </c>
      <c r="R43">
        <v>4.9999174304351408</v>
      </c>
      <c r="S43">
        <v>22.999620180001649</v>
      </c>
      <c r="T43">
        <v>69.608850466518035</v>
      </c>
      <c r="U43" s="114">
        <f t="shared" si="2"/>
        <v>242.21600000000001</v>
      </c>
      <c r="V43" s="112">
        <f t="shared" si="3"/>
        <v>0</v>
      </c>
      <c r="Y43">
        <f>BAWANA!AW43+BAWANA!AX43</f>
        <v>32</v>
      </c>
      <c r="Z43">
        <f>BAWANA!BD43+BAWANA!BE43</f>
        <v>32</v>
      </c>
      <c r="AA43">
        <f>BAWANA!X43+BAWANA!Y43</f>
        <v>32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242.21600000000001</v>
      </c>
      <c r="E44">
        <f>BAWANA!AM44</f>
        <v>0</v>
      </c>
      <c r="F44">
        <f t="shared" si="4"/>
        <v>256</v>
      </c>
      <c r="G44">
        <f t="shared" si="5"/>
        <v>242.21600000000001</v>
      </c>
      <c r="H44" s="112"/>
      <c r="I44">
        <f>BRPL_EOD!AI44+BRPL_EOD!AJ44</f>
        <v>99.61</v>
      </c>
      <c r="J44">
        <f>BYPL_EOD!AI44+BYPL_EOD!AJ44</f>
        <v>45</v>
      </c>
      <c r="K44">
        <f>MES_EOD!AI44+MES_EOD!AJ44</f>
        <v>5</v>
      </c>
      <c r="L44">
        <f>NDMC_EOD!AI44+NDMC_EOD!AJ44</f>
        <v>23</v>
      </c>
      <c r="M44">
        <f>TPDDL_EOD!AI44+TPDDL_EOD!AJ44</f>
        <v>69.61</v>
      </c>
      <c r="N44">
        <f t="shared" si="0"/>
        <v>242.22000000000003</v>
      </c>
      <c r="O44" s="112">
        <f t="shared" si="1"/>
        <v>-4.0000000000190994E-3</v>
      </c>
      <c r="P44">
        <v>99.608355049128889</v>
      </c>
      <c r="Q44">
        <v>44.999256873916273</v>
      </c>
      <c r="R44">
        <v>4.9999174304351408</v>
      </c>
      <c r="S44">
        <v>22.999620180001649</v>
      </c>
      <c r="T44">
        <v>69.608850466518035</v>
      </c>
      <c r="U44" s="114">
        <f t="shared" si="2"/>
        <v>242.21600000000001</v>
      </c>
      <c r="V44" s="112">
        <f t="shared" si="3"/>
        <v>0</v>
      </c>
      <c r="Y44">
        <f>BAWANA!AW44+BAWANA!AX44</f>
        <v>32</v>
      </c>
      <c r="Z44">
        <f>BAWANA!BD44+BAWANA!BE44</f>
        <v>32</v>
      </c>
      <c r="AA44">
        <f>BAWANA!X44+BAWANA!Y44</f>
        <v>32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242.21600000000001</v>
      </c>
      <c r="E45">
        <f>BAWANA!AM45</f>
        <v>0</v>
      </c>
      <c r="F45">
        <f t="shared" si="4"/>
        <v>256</v>
      </c>
      <c r="G45">
        <f t="shared" si="5"/>
        <v>242.21600000000001</v>
      </c>
      <c r="H45" s="112"/>
      <c r="I45">
        <f>BRPL_EOD!AI45+BRPL_EOD!AJ45</f>
        <v>99.61</v>
      </c>
      <c r="J45">
        <f>BYPL_EOD!AI45+BYPL_EOD!AJ45</f>
        <v>45</v>
      </c>
      <c r="K45">
        <f>MES_EOD!AI45+MES_EOD!AJ45</f>
        <v>5</v>
      </c>
      <c r="L45">
        <f>NDMC_EOD!AI45+NDMC_EOD!AJ45</f>
        <v>23</v>
      </c>
      <c r="M45">
        <f>TPDDL_EOD!AI45+TPDDL_EOD!AJ45</f>
        <v>69.61</v>
      </c>
      <c r="N45">
        <f t="shared" si="0"/>
        <v>242.22000000000003</v>
      </c>
      <c r="O45" s="112">
        <f t="shared" si="1"/>
        <v>-4.0000000000190994E-3</v>
      </c>
      <c r="P45">
        <v>99.608355049128889</v>
      </c>
      <c r="Q45">
        <v>44.999256873916273</v>
      </c>
      <c r="R45">
        <v>4.9999174304351408</v>
      </c>
      <c r="S45">
        <v>22.999620180001649</v>
      </c>
      <c r="T45">
        <v>69.608850466518035</v>
      </c>
      <c r="U45" s="114">
        <f t="shared" si="2"/>
        <v>242.21600000000001</v>
      </c>
      <c r="V45" s="112">
        <f t="shared" si="3"/>
        <v>0</v>
      </c>
      <c r="Y45">
        <f>BAWANA!AW45+BAWANA!AX45</f>
        <v>32</v>
      </c>
      <c r="Z45">
        <f>BAWANA!BD45+BAWANA!BE45</f>
        <v>32</v>
      </c>
      <c r="AA45">
        <f>BAWANA!X45+BAWANA!Y45</f>
        <v>32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242.21600000000001</v>
      </c>
      <c r="E46">
        <f>BAWANA!AM46</f>
        <v>0</v>
      </c>
      <c r="F46">
        <f t="shared" si="4"/>
        <v>256</v>
      </c>
      <c r="G46">
        <f t="shared" si="5"/>
        <v>242.21600000000001</v>
      </c>
      <c r="H46" s="112"/>
      <c r="I46">
        <f>BRPL_EOD!AI46+BRPL_EOD!AJ46</f>
        <v>99.61</v>
      </c>
      <c r="J46">
        <f>BYPL_EOD!AI46+BYPL_EOD!AJ46</f>
        <v>45</v>
      </c>
      <c r="K46">
        <f>MES_EOD!AI46+MES_EOD!AJ46</f>
        <v>5</v>
      </c>
      <c r="L46">
        <f>NDMC_EOD!AI46+NDMC_EOD!AJ46</f>
        <v>23</v>
      </c>
      <c r="M46">
        <f>TPDDL_EOD!AI46+TPDDL_EOD!AJ46</f>
        <v>69.61</v>
      </c>
      <c r="N46">
        <f t="shared" si="0"/>
        <v>242.22000000000003</v>
      </c>
      <c r="O46" s="112">
        <f t="shared" si="1"/>
        <v>-4.0000000000190994E-3</v>
      </c>
      <c r="P46">
        <v>99.608355049128889</v>
      </c>
      <c r="Q46">
        <v>44.999256873916273</v>
      </c>
      <c r="R46">
        <v>4.9999174304351408</v>
      </c>
      <c r="S46">
        <v>22.999620180001649</v>
      </c>
      <c r="T46">
        <v>69.608850466518035</v>
      </c>
      <c r="U46" s="114">
        <f t="shared" si="2"/>
        <v>242.21600000000001</v>
      </c>
      <c r="V46" s="112">
        <f t="shared" si="3"/>
        <v>0</v>
      </c>
      <c r="Y46">
        <f>BAWANA!AW46+BAWANA!AX46</f>
        <v>32</v>
      </c>
      <c r="Z46">
        <f>BAWANA!BD46+BAWANA!BE46</f>
        <v>32</v>
      </c>
      <c r="AA46">
        <f>BAWANA!X46+BAWANA!Y46</f>
        <v>32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206</v>
      </c>
      <c r="E47">
        <f>BAWANA!AM47</f>
        <v>0</v>
      </c>
      <c r="F47">
        <f t="shared" si="4"/>
        <v>256</v>
      </c>
      <c r="G47">
        <f t="shared" si="5"/>
        <v>206</v>
      </c>
      <c r="H47" s="112"/>
      <c r="I47">
        <f>BRPL_EOD!AI47+BRPL_EOD!AJ47</f>
        <v>80</v>
      </c>
      <c r="J47">
        <f>BYPL_EOD!AI47+BYPL_EOD!AJ47</f>
        <v>45</v>
      </c>
      <c r="K47">
        <f>MES_EOD!AI47+MES_EOD!AJ47</f>
        <v>5</v>
      </c>
      <c r="L47">
        <f>NDMC_EOD!AI47+NDMC_EOD!AJ47</f>
        <v>23</v>
      </c>
      <c r="M47">
        <f>TPDDL_EOD!AI47+TPDDL_EOD!AJ47</f>
        <v>53</v>
      </c>
      <c r="N47">
        <f t="shared" si="0"/>
        <v>206</v>
      </c>
      <c r="O47" s="112">
        <f t="shared" si="1"/>
        <v>0</v>
      </c>
      <c r="P47">
        <v>80</v>
      </c>
      <c r="Q47">
        <v>45</v>
      </c>
      <c r="R47">
        <v>5</v>
      </c>
      <c r="S47">
        <v>23</v>
      </c>
      <c r="T47">
        <v>53</v>
      </c>
      <c r="U47" s="114">
        <f t="shared" si="2"/>
        <v>206</v>
      </c>
      <c r="V47" s="112">
        <f t="shared" si="3"/>
        <v>0</v>
      </c>
      <c r="Y47">
        <f>BAWANA!AW47+BAWANA!AX47</f>
        <v>32</v>
      </c>
      <c r="Z47">
        <f>BAWANA!BD47+BAWANA!BE47</f>
        <v>32</v>
      </c>
      <c r="AA47">
        <f>BAWANA!X47+BAWANA!Y47</f>
        <v>32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206</v>
      </c>
      <c r="E48">
        <f>BAWANA!AM48</f>
        <v>0</v>
      </c>
      <c r="F48">
        <f t="shared" si="4"/>
        <v>256</v>
      </c>
      <c r="G48">
        <f t="shared" si="5"/>
        <v>206</v>
      </c>
      <c r="H48" s="112"/>
      <c r="I48">
        <f>BRPL_EOD!AI48+BRPL_EOD!AJ48</f>
        <v>80</v>
      </c>
      <c r="J48">
        <f>BYPL_EOD!AI48+BYPL_EOD!AJ48</f>
        <v>45</v>
      </c>
      <c r="K48">
        <f>MES_EOD!AI48+MES_EOD!AJ48</f>
        <v>5</v>
      </c>
      <c r="L48">
        <f>NDMC_EOD!AI48+NDMC_EOD!AJ48</f>
        <v>23</v>
      </c>
      <c r="M48">
        <f>TPDDL_EOD!AI48+TPDDL_EOD!AJ48</f>
        <v>53</v>
      </c>
      <c r="N48">
        <f t="shared" si="0"/>
        <v>206</v>
      </c>
      <c r="O48" s="112">
        <f t="shared" si="1"/>
        <v>0</v>
      </c>
      <c r="P48">
        <v>80</v>
      </c>
      <c r="Q48">
        <v>45</v>
      </c>
      <c r="R48">
        <v>5</v>
      </c>
      <c r="S48">
        <v>23</v>
      </c>
      <c r="T48">
        <v>53</v>
      </c>
      <c r="U48" s="114">
        <f t="shared" si="2"/>
        <v>206</v>
      </c>
      <c r="V48" s="112">
        <f t="shared" si="3"/>
        <v>0</v>
      </c>
      <c r="Y48">
        <f>BAWANA!AW48+BAWANA!AX48</f>
        <v>32</v>
      </c>
      <c r="Z48">
        <f>BAWANA!BD48+BAWANA!BE48</f>
        <v>32</v>
      </c>
      <c r="AA48">
        <f>BAWANA!X48+BAWANA!Y48</f>
        <v>32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206</v>
      </c>
      <c r="E49">
        <f>BAWANA!AM49</f>
        <v>0</v>
      </c>
      <c r="F49">
        <f t="shared" si="4"/>
        <v>256</v>
      </c>
      <c r="G49">
        <f t="shared" si="5"/>
        <v>206</v>
      </c>
      <c r="H49" s="112"/>
      <c r="I49">
        <f>BRPL_EOD!AI49+BRPL_EOD!AJ49</f>
        <v>80</v>
      </c>
      <c r="J49">
        <f>BYPL_EOD!AI49+BYPL_EOD!AJ49</f>
        <v>45</v>
      </c>
      <c r="K49">
        <f>MES_EOD!AI49+MES_EOD!AJ49</f>
        <v>5</v>
      </c>
      <c r="L49">
        <f>NDMC_EOD!AI49+NDMC_EOD!AJ49</f>
        <v>23</v>
      </c>
      <c r="M49">
        <f>TPDDL_EOD!AI49+TPDDL_EOD!AJ49</f>
        <v>53</v>
      </c>
      <c r="N49">
        <f t="shared" si="0"/>
        <v>206</v>
      </c>
      <c r="O49" s="112">
        <f t="shared" si="1"/>
        <v>0</v>
      </c>
      <c r="P49">
        <v>80</v>
      </c>
      <c r="Q49">
        <v>45</v>
      </c>
      <c r="R49">
        <v>5</v>
      </c>
      <c r="S49">
        <v>23</v>
      </c>
      <c r="T49">
        <v>53</v>
      </c>
      <c r="U49" s="114">
        <f t="shared" si="2"/>
        <v>206</v>
      </c>
      <c r="V49" s="112">
        <f t="shared" si="3"/>
        <v>0</v>
      </c>
      <c r="Y49">
        <f>BAWANA!AW49+BAWANA!AX49</f>
        <v>32</v>
      </c>
      <c r="Z49">
        <f>BAWANA!BD49+BAWANA!BE49</f>
        <v>32</v>
      </c>
      <c r="AA49">
        <f>BAWANA!X49+BAWANA!Y49</f>
        <v>32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206</v>
      </c>
      <c r="E50">
        <f>BAWANA!AM50</f>
        <v>0</v>
      </c>
      <c r="F50">
        <f t="shared" si="4"/>
        <v>256</v>
      </c>
      <c r="G50">
        <f t="shared" si="5"/>
        <v>206</v>
      </c>
      <c r="H50" s="112"/>
      <c r="I50">
        <f>BRPL_EOD!AI50+BRPL_EOD!AJ50</f>
        <v>80</v>
      </c>
      <c r="J50">
        <f>BYPL_EOD!AI50+BYPL_EOD!AJ50</f>
        <v>45</v>
      </c>
      <c r="K50">
        <f>MES_EOD!AI50+MES_EOD!AJ50</f>
        <v>5</v>
      </c>
      <c r="L50">
        <f>NDMC_EOD!AI50+NDMC_EOD!AJ50</f>
        <v>23</v>
      </c>
      <c r="M50">
        <f>TPDDL_EOD!AI50+TPDDL_EOD!AJ50</f>
        <v>53</v>
      </c>
      <c r="N50">
        <f t="shared" si="0"/>
        <v>206</v>
      </c>
      <c r="O50" s="112">
        <f t="shared" si="1"/>
        <v>0</v>
      </c>
      <c r="P50">
        <v>80</v>
      </c>
      <c r="Q50">
        <v>45</v>
      </c>
      <c r="R50">
        <v>5</v>
      </c>
      <c r="S50">
        <v>23</v>
      </c>
      <c r="T50">
        <v>53</v>
      </c>
      <c r="U50" s="114">
        <f t="shared" si="2"/>
        <v>206</v>
      </c>
      <c r="V50" s="112">
        <f t="shared" si="3"/>
        <v>0</v>
      </c>
      <c r="Y50">
        <f>BAWANA!AW50+BAWANA!AX50</f>
        <v>32</v>
      </c>
      <c r="Z50">
        <f>BAWANA!BD50+BAWANA!BE50</f>
        <v>32</v>
      </c>
      <c r="AA50">
        <f>BAWANA!X50+BAWANA!Y50</f>
        <v>32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211.57999999999998</v>
      </c>
      <c r="E51">
        <f>BAWANA!AM51</f>
        <v>0</v>
      </c>
      <c r="F51">
        <f t="shared" si="4"/>
        <v>256</v>
      </c>
      <c r="G51">
        <f t="shared" si="5"/>
        <v>211.57999999999998</v>
      </c>
      <c r="H51" s="112"/>
      <c r="I51">
        <f>BRPL_EOD!AI51+BRPL_EOD!AJ51</f>
        <v>82.25</v>
      </c>
      <c r="J51">
        <f>BYPL_EOD!AI51+BYPL_EOD!AJ51</f>
        <v>47.56</v>
      </c>
      <c r="K51">
        <f>MES_EOD!AI51+MES_EOD!AJ51</f>
        <v>5</v>
      </c>
      <c r="L51">
        <f>NDMC_EOD!AI51+NDMC_EOD!AJ51</f>
        <v>19.28</v>
      </c>
      <c r="M51">
        <f>TPDDL_EOD!AI51+TPDDL_EOD!AJ51</f>
        <v>57.48</v>
      </c>
      <c r="N51">
        <f t="shared" si="0"/>
        <v>211.57</v>
      </c>
      <c r="O51" s="112">
        <f t="shared" si="1"/>
        <v>9.9999999999909051E-3</v>
      </c>
      <c r="P51">
        <v>82.253887602212032</v>
      </c>
      <c r="Q51">
        <v>47.562247955759325</v>
      </c>
      <c r="R51">
        <v>5.0002363284019475</v>
      </c>
      <c r="S51">
        <v>19.280911282317909</v>
      </c>
      <c r="T51">
        <v>57.482716831308778</v>
      </c>
      <c r="U51" s="114">
        <f t="shared" si="2"/>
        <v>211.57999999999998</v>
      </c>
      <c r="V51" s="112">
        <f t="shared" si="3"/>
        <v>0</v>
      </c>
      <c r="Y51">
        <f>BAWANA!AW51+BAWANA!AX51</f>
        <v>32</v>
      </c>
      <c r="Z51">
        <f>BAWANA!BD51+BAWANA!BE51</f>
        <v>26.42</v>
      </c>
      <c r="AA51">
        <f>BAWANA!X51+BAWANA!Y51</f>
        <v>32</v>
      </c>
      <c r="AB51">
        <f>BAWANA!AE51+BAWANA!AF51</f>
        <v>26.42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12"/>
      <c r="I52">
        <f>BRPL_EOD!AI52+BRPL_EOD!AJ52</f>
        <v>82.25</v>
      </c>
      <c r="J52">
        <f>BYPL_EOD!AI52+BYPL_EOD!AJ52</f>
        <v>47.56</v>
      </c>
      <c r="K52">
        <f>MES_EOD!AI52+MES_EOD!AJ52</f>
        <v>5</v>
      </c>
      <c r="L52">
        <f>NDMC_EOD!AI52+NDMC_EOD!AJ52</f>
        <v>19.28</v>
      </c>
      <c r="M52">
        <f>TPDDL_EOD!AI52+TPDDL_EOD!AJ52</f>
        <v>57.48</v>
      </c>
      <c r="N52">
        <f t="shared" si="0"/>
        <v>211.57</v>
      </c>
      <c r="O52" s="112">
        <f t="shared" si="1"/>
        <v>9.9999999999909051E-3</v>
      </c>
      <c r="P52">
        <v>82.253887602212032</v>
      </c>
      <c r="Q52">
        <v>47.562247955759325</v>
      </c>
      <c r="R52">
        <v>5.0002363284019475</v>
      </c>
      <c r="S52">
        <v>19.280911282317909</v>
      </c>
      <c r="T52">
        <v>57.482716831308778</v>
      </c>
      <c r="U52" s="114">
        <f t="shared" si="2"/>
        <v>211.57999999999998</v>
      </c>
      <c r="V52" s="112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12"/>
      <c r="I53">
        <f>BRPL_EOD!AI53+BRPL_EOD!AJ53</f>
        <v>82.25</v>
      </c>
      <c r="J53">
        <f>BYPL_EOD!AI53+BYPL_EOD!AJ53</f>
        <v>47.56</v>
      </c>
      <c r="K53">
        <f>MES_EOD!AI53+MES_EOD!AJ53</f>
        <v>5</v>
      </c>
      <c r="L53">
        <f>NDMC_EOD!AI53+NDMC_EOD!AJ53</f>
        <v>19.28</v>
      </c>
      <c r="M53">
        <f>TPDDL_EOD!AI53+TPDDL_EOD!AJ53</f>
        <v>57.48</v>
      </c>
      <c r="N53">
        <f t="shared" si="0"/>
        <v>211.57</v>
      </c>
      <c r="O53" s="112">
        <f t="shared" si="1"/>
        <v>9.9999999999909051E-3</v>
      </c>
      <c r="P53">
        <v>82.253887602212032</v>
      </c>
      <c r="Q53">
        <v>47.562247955759325</v>
      </c>
      <c r="R53">
        <v>5.0002363284019475</v>
      </c>
      <c r="S53">
        <v>19.280911282317909</v>
      </c>
      <c r="T53">
        <v>57.482716831308778</v>
      </c>
      <c r="U53" s="114">
        <f t="shared" si="2"/>
        <v>211.57999999999998</v>
      </c>
      <c r="V53" s="112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12"/>
      <c r="I54">
        <f>BRPL_EOD!AI54+BRPL_EOD!AJ54</f>
        <v>82.25</v>
      </c>
      <c r="J54">
        <f>BYPL_EOD!AI54+BYPL_EOD!AJ54</f>
        <v>47.56</v>
      </c>
      <c r="K54">
        <f>MES_EOD!AI54+MES_EOD!AJ54</f>
        <v>5</v>
      </c>
      <c r="L54">
        <f>NDMC_EOD!AI54+NDMC_EOD!AJ54</f>
        <v>19.28</v>
      </c>
      <c r="M54">
        <f>TPDDL_EOD!AI54+TPDDL_EOD!AJ54</f>
        <v>57.48</v>
      </c>
      <c r="N54">
        <f t="shared" si="0"/>
        <v>211.57</v>
      </c>
      <c r="O54" s="112">
        <f t="shared" si="1"/>
        <v>9.9999999999909051E-3</v>
      </c>
      <c r="P54">
        <v>82.253887602212032</v>
      </c>
      <c r="Q54">
        <v>47.562247955759325</v>
      </c>
      <c r="R54">
        <v>5.0002363284019475</v>
      </c>
      <c r="S54">
        <v>19.280911282317909</v>
      </c>
      <c r="T54">
        <v>57.482716831308778</v>
      </c>
      <c r="U54" s="114">
        <f t="shared" si="2"/>
        <v>211.57999999999998</v>
      </c>
      <c r="V54" s="112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12"/>
      <c r="I55">
        <f>BRPL_EOD!AI55+BRPL_EOD!AJ55</f>
        <v>82.25</v>
      </c>
      <c r="J55">
        <f>BYPL_EOD!AI55+BYPL_EOD!AJ55</f>
        <v>47.56</v>
      </c>
      <c r="K55">
        <f>MES_EOD!AI55+MES_EOD!AJ55</f>
        <v>5</v>
      </c>
      <c r="L55">
        <f>NDMC_EOD!AI55+NDMC_EOD!AJ55</f>
        <v>19.28</v>
      </c>
      <c r="M55">
        <f>TPDDL_EOD!AI55+TPDDL_EOD!AJ55</f>
        <v>57.48</v>
      </c>
      <c r="N55">
        <f t="shared" si="0"/>
        <v>211.57</v>
      </c>
      <c r="O55" s="112">
        <f t="shared" si="1"/>
        <v>9.9999999999909051E-3</v>
      </c>
      <c r="P55">
        <v>82.253887602212032</v>
      </c>
      <c r="Q55">
        <v>47.562247955759325</v>
      </c>
      <c r="R55">
        <v>5.0002363284019475</v>
      </c>
      <c r="S55">
        <v>19.280911282317909</v>
      </c>
      <c r="T55">
        <v>57.482716831308778</v>
      </c>
      <c r="U55" s="114">
        <f t="shared" si="2"/>
        <v>211.57999999999998</v>
      </c>
      <c r="V55" s="112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12"/>
      <c r="I56">
        <f>BRPL_EOD!AI56+BRPL_EOD!AJ56</f>
        <v>82.25</v>
      </c>
      <c r="J56">
        <f>BYPL_EOD!AI56+BYPL_EOD!AJ56</f>
        <v>47.56</v>
      </c>
      <c r="K56">
        <f>MES_EOD!AI56+MES_EOD!AJ56</f>
        <v>5</v>
      </c>
      <c r="L56">
        <f>NDMC_EOD!AI56+NDMC_EOD!AJ56</f>
        <v>19.28</v>
      </c>
      <c r="M56">
        <f>TPDDL_EOD!AI56+TPDDL_EOD!AJ56</f>
        <v>57.48</v>
      </c>
      <c r="N56">
        <f t="shared" si="0"/>
        <v>211.57</v>
      </c>
      <c r="O56" s="112">
        <f t="shared" si="1"/>
        <v>9.9999999999909051E-3</v>
      </c>
      <c r="P56">
        <v>82.253887602212032</v>
      </c>
      <c r="Q56">
        <v>47.562247955759325</v>
      </c>
      <c r="R56">
        <v>5.0002363284019475</v>
      </c>
      <c r="S56">
        <v>19.280911282317909</v>
      </c>
      <c r="T56">
        <v>57.482716831308778</v>
      </c>
      <c r="U56" s="114">
        <f t="shared" si="2"/>
        <v>211.57999999999998</v>
      </c>
      <c r="V56" s="112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12"/>
      <c r="I57">
        <f>BRPL_EOD!AI57+BRPL_EOD!AJ57</f>
        <v>82.25</v>
      </c>
      <c r="J57">
        <f>BYPL_EOD!AI57+BYPL_EOD!AJ57</f>
        <v>47.56</v>
      </c>
      <c r="K57">
        <f>MES_EOD!AI57+MES_EOD!AJ57</f>
        <v>5</v>
      </c>
      <c r="L57">
        <f>NDMC_EOD!AI57+NDMC_EOD!AJ57</f>
        <v>19.28</v>
      </c>
      <c r="M57">
        <f>TPDDL_EOD!AI57+TPDDL_EOD!AJ57</f>
        <v>57.48</v>
      </c>
      <c r="N57">
        <f t="shared" si="0"/>
        <v>211.57</v>
      </c>
      <c r="O57" s="112">
        <f t="shared" si="1"/>
        <v>9.9999999999909051E-3</v>
      </c>
      <c r="P57">
        <v>82.253887602212032</v>
      </c>
      <c r="Q57">
        <v>47.562247955759325</v>
      </c>
      <c r="R57">
        <v>5.0002363284019475</v>
      </c>
      <c r="S57">
        <v>19.280911282317909</v>
      </c>
      <c r="T57">
        <v>57.482716831308778</v>
      </c>
      <c r="U57" s="114">
        <f t="shared" si="2"/>
        <v>211.57999999999998</v>
      </c>
      <c r="V57" s="112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12"/>
      <c r="I58">
        <f>BRPL_EOD!AI58+BRPL_EOD!AJ58</f>
        <v>82.25</v>
      </c>
      <c r="J58">
        <f>BYPL_EOD!AI58+BYPL_EOD!AJ58</f>
        <v>47.56</v>
      </c>
      <c r="K58">
        <f>MES_EOD!AI58+MES_EOD!AJ58</f>
        <v>5</v>
      </c>
      <c r="L58">
        <f>NDMC_EOD!AI58+NDMC_EOD!AJ58</f>
        <v>19.28</v>
      </c>
      <c r="M58">
        <f>TPDDL_EOD!AI58+TPDDL_EOD!AJ58</f>
        <v>57.48</v>
      </c>
      <c r="N58">
        <f t="shared" si="0"/>
        <v>211.57</v>
      </c>
      <c r="O58" s="112">
        <f t="shared" si="1"/>
        <v>9.9999999999909051E-3</v>
      </c>
      <c r="P58">
        <v>82.253887602212032</v>
      </c>
      <c r="Q58">
        <v>47.562247955759325</v>
      </c>
      <c r="R58">
        <v>5.0002363284019475</v>
      </c>
      <c r="S58">
        <v>19.280911282317909</v>
      </c>
      <c r="T58">
        <v>57.482716831308778</v>
      </c>
      <c r="U58" s="114">
        <f t="shared" si="2"/>
        <v>211.57999999999998</v>
      </c>
      <c r="V58" s="112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216.01999999999998</v>
      </c>
      <c r="E63">
        <f>BAWANA!AM63</f>
        <v>0</v>
      </c>
      <c r="F63">
        <f t="shared" si="4"/>
        <v>256</v>
      </c>
      <c r="G63">
        <f t="shared" si="5"/>
        <v>216.01999999999998</v>
      </c>
      <c r="H63" s="112"/>
      <c r="I63">
        <f>BRPL_EOD!AI63+BRPL_EOD!AJ63</f>
        <v>84.02</v>
      </c>
      <c r="J63">
        <f>BYPL_EOD!AI63+BYPL_EOD!AJ63</f>
        <v>48.59</v>
      </c>
      <c r="K63">
        <f>MES_EOD!AI63+MES_EOD!AJ63</f>
        <v>5</v>
      </c>
      <c r="L63">
        <f>NDMC_EOD!AI63+NDMC_EOD!AJ63</f>
        <v>19.690000000000001</v>
      </c>
      <c r="M63">
        <f>TPDDL_EOD!AI63+TPDDL_EOD!AJ63</f>
        <v>58.71</v>
      </c>
      <c r="N63">
        <f t="shared" si="0"/>
        <v>216.01000000000002</v>
      </c>
      <c r="O63" s="112">
        <f t="shared" si="1"/>
        <v>9.9999999999624833E-3</v>
      </c>
      <c r="P63">
        <v>84.02388963473912</v>
      </c>
      <c r="Q63">
        <v>48.592249432896622</v>
      </c>
      <c r="R63">
        <v>5.0002314707652413</v>
      </c>
      <c r="S63">
        <v>19.690911531873521</v>
      </c>
      <c r="T63">
        <v>58.712717929725464</v>
      </c>
      <c r="U63" s="114">
        <f t="shared" si="2"/>
        <v>216.01999999999998</v>
      </c>
      <c r="V63" s="112">
        <f t="shared" si="3"/>
        <v>0</v>
      </c>
      <c r="Y63">
        <f>BAWANA!AW63+BAWANA!AX63</f>
        <v>26.99</v>
      </c>
      <c r="Z63">
        <f>BAWANA!BD63+BAWANA!BE63</f>
        <v>26.99</v>
      </c>
      <c r="AA63">
        <f>BAWANA!X63+BAWANA!Y63</f>
        <v>26.99</v>
      </c>
      <c r="AB63">
        <f>BAWANA!AE63+BAWANA!AF63</f>
        <v>26.99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216.01999999999998</v>
      </c>
      <c r="E64">
        <f>BAWANA!AM64</f>
        <v>0</v>
      </c>
      <c r="F64">
        <f t="shared" si="4"/>
        <v>256</v>
      </c>
      <c r="G64">
        <f t="shared" si="5"/>
        <v>216.01999999999998</v>
      </c>
      <c r="H64" s="112"/>
      <c r="I64">
        <f>BRPL_EOD!AI64+BRPL_EOD!AJ64</f>
        <v>84.02</v>
      </c>
      <c r="J64">
        <f>BYPL_EOD!AI64+BYPL_EOD!AJ64</f>
        <v>48.59</v>
      </c>
      <c r="K64">
        <f>MES_EOD!AI64+MES_EOD!AJ64</f>
        <v>5</v>
      </c>
      <c r="L64">
        <f>NDMC_EOD!AI64+NDMC_EOD!AJ64</f>
        <v>19.690000000000001</v>
      </c>
      <c r="M64">
        <f>TPDDL_EOD!AI64+TPDDL_EOD!AJ64</f>
        <v>58.71</v>
      </c>
      <c r="N64">
        <f t="shared" si="0"/>
        <v>216.01000000000002</v>
      </c>
      <c r="O64" s="112">
        <f t="shared" si="1"/>
        <v>9.9999999999624833E-3</v>
      </c>
      <c r="P64">
        <v>84.02388963473912</v>
      </c>
      <c r="Q64">
        <v>48.592249432896622</v>
      </c>
      <c r="R64">
        <v>5.0002314707652413</v>
      </c>
      <c r="S64">
        <v>19.690911531873521</v>
      </c>
      <c r="T64">
        <v>58.712717929725464</v>
      </c>
      <c r="U64" s="114">
        <f t="shared" si="2"/>
        <v>216.01999999999998</v>
      </c>
      <c r="V64" s="112">
        <f t="shared" si="3"/>
        <v>0</v>
      </c>
      <c r="Y64">
        <f>BAWANA!AW64+BAWANA!AX64</f>
        <v>26.99</v>
      </c>
      <c r="Z64">
        <f>BAWANA!BD64+BAWANA!BE64</f>
        <v>26.99</v>
      </c>
      <c r="AA64">
        <f>BAWANA!X64+BAWANA!Y64</f>
        <v>26.99</v>
      </c>
      <c r="AB64">
        <f>BAWANA!AE64+BAWANA!AF64</f>
        <v>26.99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216.01999999999998</v>
      </c>
      <c r="E65">
        <f>BAWANA!AM65</f>
        <v>0</v>
      </c>
      <c r="F65">
        <f t="shared" si="4"/>
        <v>256</v>
      </c>
      <c r="G65">
        <f t="shared" si="5"/>
        <v>216.01999999999998</v>
      </c>
      <c r="H65" s="112"/>
      <c r="I65">
        <f>BRPL_EOD!AI65+BRPL_EOD!AJ65</f>
        <v>84.02</v>
      </c>
      <c r="J65">
        <f>BYPL_EOD!AI65+BYPL_EOD!AJ65</f>
        <v>48.59</v>
      </c>
      <c r="K65">
        <f>MES_EOD!AI65+MES_EOD!AJ65</f>
        <v>5</v>
      </c>
      <c r="L65">
        <f>NDMC_EOD!AI65+NDMC_EOD!AJ65</f>
        <v>19.690000000000001</v>
      </c>
      <c r="M65">
        <f>TPDDL_EOD!AI65+TPDDL_EOD!AJ65</f>
        <v>58.71</v>
      </c>
      <c r="N65">
        <f t="shared" si="0"/>
        <v>216.01000000000002</v>
      </c>
      <c r="O65" s="112">
        <f t="shared" si="1"/>
        <v>9.9999999999624833E-3</v>
      </c>
      <c r="P65">
        <v>84.02388963473912</v>
      </c>
      <c r="Q65">
        <v>48.592249432896622</v>
      </c>
      <c r="R65">
        <v>5.0002314707652413</v>
      </c>
      <c r="S65">
        <v>19.690911531873521</v>
      </c>
      <c r="T65">
        <v>58.712717929725464</v>
      </c>
      <c r="U65" s="114">
        <f t="shared" si="2"/>
        <v>216.01999999999998</v>
      </c>
      <c r="V65" s="112">
        <f t="shared" si="3"/>
        <v>0</v>
      </c>
      <c r="Y65">
        <f>BAWANA!AW65+BAWANA!AX65</f>
        <v>26.99</v>
      </c>
      <c r="Z65">
        <f>BAWANA!BD65+BAWANA!BE65</f>
        <v>26.99</v>
      </c>
      <c r="AA65">
        <f>BAWANA!X65+BAWANA!Y65</f>
        <v>26.99</v>
      </c>
      <c r="AB65">
        <f>BAWANA!AE65+BAWANA!AF65</f>
        <v>26.99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216.01999999999998</v>
      </c>
      <c r="E66">
        <f>BAWANA!AM66</f>
        <v>0</v>
      </c>
      <c r="F66">
        <f t="shared" si="4"/>
        <v>256</v>
      </c>
      <c r="G66">
        <f t="shared" si="5"/>
        <v>216.01999999999998</v>
      </c>
      <c r="H66" s="112"/>
      <c r="I66">
        <f>BRPL_EOD!AI66+BRPL_EOD!AJ66</f>
        <v>84.02</v>
      </c>
      <c r="J66">
        <f>BYPL_EOD!AI66+BYPL_EOD!AJ66</f>
        <v>48.59</v>
      </c>
      <c r="K66">
        <f>MES_EOD!AI66+MES_EOD!AJ66</f>
        <v>5</v>
      </c>
      <c r="L66">
        <f>NDMC_EOD!AI66+NDMC_EOD!AJ66</f>
        <v>19.690000000000001</v>
      </c>
      <c r="M66">
        <f>TPDDL_EOD!AI66+TPDDL_EOD!AJ66</f>
        <v>58.71</v>
      </c>
      <c r="N66">
        <f t="shared" si="0"/>
        <v>216.01000000000002</v>
      </c>
      <c r="O66" s="112">
        <f t="shared" si="1"/>
        <v>9.9999999999624833E-3</v>
      </c>
      <c r="P66">
        <v>84.02388963473912</v>
      </c>
      <c r="Q66">
        <v>48.592249432896622</v>
      </c>
      <c r="R66">
        <v>5.0002314707652413</v>
      </c>
      <c r="S66">
        <v>19.690911531873521</v>
      </c>
      <c r="T66">
        <v>58.712717929725464</v>
      </c>
      <c r="U66" s="114">
        <f t="shared" si="2"/>
        <v>216.01999999999998</v>
      </c>
      <c r="V66" s="112">
        <f t="shared" si="3"/>
        <v>0</v>
      </c>
      <c r="Y66">
        <f>BAWANA!AW66+BAWANA!AX66</f>
        <v>26.99</v>
      </c>
      <c r="Z66">
        <f>BAWANA!BD66+BAWANA!BE66</f>
        <v>26.99</v>
      </c>
      <c r="AA66">
        <f>BAWANA!X66+BAWANA!Y66</f>
        <v>26.99</v>
      </c>
      <c r="AB66">
        <f>BAWANA!AE66+BAWANA!AF66</f>
        <v>26.99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211.57999999999998</v>
      </c>
      <c r="E67">
        <f>BAWANA!AM67</f>
        <v>0</v>
      </c>
      <c r="F67">
        <f t="shared" si="4"/>
        <v>256</v>
      </c>
      <c r="G67">
        <f t="shared" si="5"/>
        <v>211.57999999999998</v>
      </c>
      <c r="H67" s="112"/>
      <c r="I67">
        <f>BRPL_EOD!AI67+BRPL_EOD!AJ67</f>
        <v>82.25</v>
      </c>
      <c r="J67">
        <f>BYPL_EOD!AI67+BYPL_EOD!AJ67</f>
        <v>47.56</v>
      </c>
      <c r="K67">
        <f>MES_EOD!AI67+MES_EOD!AJ67</f>
        <v>5</v>
      </c>
      <c r="L67">
        <f>NDMC_EOD!AI67+NDMC_EOD!AJ67</f>
        <v>19.28</v>
      </c>
      <c r="M67">
        <f>TPDDL_EOD!AI67+TPDDL_EOD!AJ67</f>
        <v>57.48</v>
      </c>
      <c r="N67">
        <f t="shared" ref="N67:N98" si="7">SUM(I67:M67)</f>
        <v>211.57</v>
      </c>
      <c r="O67" s="112">
        <f t="shared" ref="O67:O98" si="8">G67-N67</f>
        <v>9.9999999999909051E-3</v>
      </c>
      <c r="P67">
        <v>82.253887602212032</v>
      </c>
      <c r="Q67">
        <v>47.562247955759325</v>
      </c>
      <c r="R67">
        <v>5.0002363284019475</v>
      </c>
      <c r="S67">
        <v>19.280911282317909</v>
      </c>
      <c r="T67">
        <v>57.482716831308778</v>
      </c>
      <c r="U67" s="114">
        <f t="shared" ref="U67:U98" si="9">SUM(P67:T67)</f>
        <v>211.57999999999998</v>
      </c>
      <c r="V67" s="112">
        <f t="shared" ref="V67:V99" si="10">G67-U67</f>
        <v>0</v>
      </c>
      <c r="Y67">
        <f>BAWANA!AW67+BAWANA!AX67</f>
        <v>26.42</v>
      </c>
      <c r="Z67">
        <f>BAWANA!BD67+BAWANA!BE67</f>
        <v>32</v>
      </c>
      <c r="AA67">
        <f>BAWANA!X67+BAWANA!Y67</f>
        <v>26.42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218.61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218.61</v>
      </c>
      <c r="H68" s="112"/>
      <c r="I68">
        <f>BRPL_EOD!AI68+BRPL_EOD!AJ68</f>
        <v>80</v>
      </c>
      <c r="J68">
        <f>BYPL_EOD!AI68+BYPL_EOD!AJ68</f>
        <v>45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218.61</v>
      </c>
      <c r="O68" s="112">
        <f t="shared" si="8"/>
        <v>0</v>
      </c>
      <c r="P68">
        <v>80</v>
      </c>
      <c r="Q68">
        <v>45</v>
      </c>
      <c r="R68">
        <v>5</v>
      </c>
      <c r="S68">
        <v>19</v>
      </c>
      <c r="T68">
        <v>69.61</v>
      </c>
      <c r="U68" s="114">
        <f t="shared" si="9"/>
        <v>218.61</v>
      </c>
      <c r="V68" s="112">
        <f t="shared" si="10"/>
        <v>0</v>
      </c>
      <c r="Y68">
        <f>BAWANA!AW68+BAWANA!AX68</f>
        <v>19.39</v>
      </c>
      <c r="Z68">
        <f>BAWANA!BD68+BAWANA!BE68</f>
        <v>32</v>
      </c>
      <c r="AA68">
        <f>BAWANA!X68+BAWANA!Y68</f>
        <v>19.39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283.5</v>
      </c>
      <c r="E69">
        <f>BAWANA!AM69</f>
        <v>0</v>
      </c>
      <c r="F69">
        <f t="shared" si="11"/>
        <v>256</v>
      </c>
      <c r="G69">
        <f t="shared" si="12"/>
        <v>283.5</v>
      </c>
      <c r="H69" s="112"/>
      <c r="I69">
        <f>BRPL_EOD!AI69+BRPL_EOD!AJ69</f>
        <v>133.28</v>
      </c>
      <c r="J69">
        <f>BYPL_EOD!AI69+BYPL_EOD!AJ69</f>
        <v>54.14</v>
      </c>
      <c r="K69">
        <f>MES_EOD!AI69+MES_EOD!AJ69</f>
        <v>4.92</v>
      </c>
      <c r="L69">
        <f>NDMC_EOD!AI69+NDMC_EOD!AJ69</f>
        <v>22.64</v>
      </c>
      <c r="M69">
        <f>TPDDL_EOD!AI69+TPDDL_EOD!AJ69</f>
        <v>68.52</v>
      </c>
      <c r="N69">
        <f t="shared" si="7"/>
        <v>283.5</v>
      </c>
      <c r="O69" s="112">
        <f t="shared" si="8"/>
        <v>0</v>
      </c>
      <c r="P69">
        <v>133.28</v>
      </c>
      <c r="Q69">
        <v>54.14</v>
      </c>
      <c r="R69">
        <v>4.92</v>
      </c>
      <c r="S69">
        <v>22.64</v>
      </c>
      <c r="T69">
        <v>68.52</v>
      </c>
      <c r="U69" s="114">
        <f t="shared" si="9"/>
        <v>283.5</v>
      </c>
      <c r="V69" s="112">
        <f t="shared" si="10"/>
        <v>0</v>
      </c>
      <c r="Y69">
        <f>BAWANA!AW69+BAWANA!AX69</f>
        <v>0</v>
      </c>
      <c r="Z69">
        <f>BAWANA!BD69+BAWANA!BE69</f>
        <v>31.5</v>
      </c>
      <c r="AA69">
        <f>BAWANA!X69+BAWANA!Y69</f>
        <v>0</v>
      </c>
      <c r="AB69">
        <f>BAWANA!AE69+BAWANA!AF69</f>
        <v>31.5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252</v>
      </c>
      <c r="E70">
        <f>BAWANA!AM70</f>
        <v>0</v>
      </c>
      <c r="F70">
        <f t="shared" si="11"/>
        <v>256</v>
      </c>
      <c r="G70">
        <f t="shared" si="12"/>
        <v>252</v>
      </c>
      <c r="H70" s="112"/>
      <c r="I70">
        <f>BRPL_EOD!AI70+BRPL_EOD!AJ70</f>
        <v>101.78</v>
      </c>
      <c r="J70">
        <f>BYPL_EOD!AI70+BYPL_EOD!AJ70</f>
        <v>54.14</v>
      </c>
      <c r="K70">
        <f>MES_EOD!AI70+MES_EOD!AJ70</f>
        <v>4.92</v>
      </c>
      <c r="L70">
        <f>NDMC_EOD!AI70+NDMC_EOD!AJ70</f>
        <v>22.64</v>
      </c>
      <c r="M70">
        <f>TPDDL_EOD!AI70+TPDDL_EOD!AJ70</f>
        <v>68.52</v>
      </c>
      <c r="N70">
        <f t="shared" si="7"/>
        <v>252</v>
      </c>
      <c r="O70" s="112">
        <f t="shared" si="8"/>
        <v>0</v>
      </c>
      <c r="P70">
        <v>101.78</v>
      </c>
      <c r="Q70">
        <v>54.14</v>
      </c>
      <c r="R70">
        <v>4.92</v>
      </c>
      <c r="S70">
        <v>22.64</v>
      </c>
      <c r="T70">
        <v>68.52</v>
      </c>
      <c r="U70" s="114">
        <f t="shared" si="9"/>
        <v>252</v>
      </c>
      <c r="V70" s="112">
        <f t="shared" si="10"/>
        <v>0</v>
      </c>
      <c r="Y70">
        <f>BAWANA!AW70+BAWANA!AX70</f>
        <v>31.5</v>
      </c>
      <c r="Z70">
        <f>BAWANA!BD70+BAWANA!BE70</f>
        <v>31.5</v>
      </c>
      <c r="AA70">
        <f>BAWANA!X70+BAWANA!Y70</f>
        <v>31.5</v>
      </c>
      <c r="AB70">
        <f>BAWANA!AE70+BAWANA!AF70</f>
        <v>31.5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252</v>
      </c>
      <c r="E71">
        <f>BAWANA!AM71</f>
        <v>0</v>
      </c>
      <c r="F71">
        <f t="shared" si="11"/>
        <v>256</v>
      </c>
      <c r="G71">
        <f t="shared" si="12"/>
        <v>252</v>
      </c>
      <c r="H71" s="112"/>
      <c r="I71">
        <f>BRPL_EOD!AI71+BRPL_EOD!AJ71</f>
        <v>101.78</v>
      </c>
      <c r="J71">
        <f>BYPL_EOD!AI71+BYPL_EOD!AJ71</f>
        <v>54.14</v>
      </c>
      <c r="K71">
        <f>MES_EOD!AI71+MES_EOD!AJ71</f>
        <v>4.92</v>
      </c>
      <c r="L71">
        <f>NDMC_EOD!AI71+NDMC_EOD!AJ71</f>
        <v>22.64</v>
      </c>
      <c r="M71">
        <f>TPDDL_EOD!AI71+TPDDL_EOD!AJ71</f>
        <v>68.52</v>
      </c>
      <c r="N71">
        <f t="shared" si="7"/>
        <v>252</v>
      </c>
      <c r="O71" s="112">
        <f t="shared" si="8"/>
        <v>0</v>
      </c>
      <c r="P71">
        <v>101.78</v>
      </c>
      <c r="Q71">
        <v>54.14</v>
      </c>
      <c r="R71">
        <v>4.92</v>
      </c>
      <c r="S71">
        <v>22.64</v>
      </c>
      <c r="T71">
        <v>68.52</v>
      </c>
      <c r="U71" s="114">
        <f t="shared" si="9"/>
        <v>252</v>
      </c>
      <c r="V71" s="112">
        <f t="shared" si="10"/>
        <v>0</v>
      </c>
      <c r="Y71">
        <f>BAWANA!AW71+BAWANA!AX71</f>
        <v>31.5</v>
      </c>
      <c r="Z71">
        <f>BAWANA!BD71+BAWANA!BE71</f>
        <v>31.5</v>
      </c>
      <c r="AA71">
        <f>BAWANA!X71+BAWANA!Y71</f>
        <v>31.5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252</v>
      </c>
      <c r="E72">
        <f>BAWANA!AM72</f>
        <v>0</v>
      </c>
      <c r="F72">
        <f t="shared" si="11"/>
        <v>256</v>
      </c>
      <c r="G72">
        <f t="shared" si="12"/>
        <v>252</v>
      </c>
      <c r="H72" s="112"/>
      <c r="I72">
        <f>BRPL_EOD!AI72+BRPL_EOD!AJ72</f>
        <v>101.78</v>
      </c>
      <c r="J72">
        <f>BYPL_EOD!AI72+BYPL_EOD!AJ72</f>
        <v>54.14</v>
      </c>
      <c r="K72">
        <f>MES_EOD!AI72+MES_EOD!AJ72</f>
        <v>4.92</v>
      </c>
      <c r="L72">
        <f>NDMC_EOD!AI72+NDMC_EOD!AJ72</f>
        <v>22.64</v>
      </c>
      <c r="M72">
        <f>TPDDL_EOD!AI72+TPDDL_EOD!AJ72</f>
        <v>68.52</v>
      </c>
      <c r="N72">
        <f t="shared" si="7"/>
        <v>252</v>
      </c>
      <c r="O72" s="112">
        <f t="shared" si="8"/>
        <v>0</v>
      </c>
      <c r="P72">
        <v>101.78</v>
      </c>
      <c r="Q72">
        <v>54.14</v>
      </c>
      <c r="R72">
        <v>4.92</v>
      </c>
      <c r="S72">
        <v>22.64</v>
      </c>
      <c r="T72">
        <v>68.52</v>
      </c>
      <c r="U72" s="114">
        <f t="shared" si="9"/>
        <v>252</v>
      </c>
      <c r="V72" s="112">
        <f t="shared" si="10"/>
        <v>0</v>
      </c>
      <c r="Y72">
        <f>BAWANA!AW72+BAWANA!AX72</f>
        <v>31.5</v>
      </c>
      <c r="Z72">
        <f>BAWANA!BD72+BAWANA!BE72</f>
        <v>31.5</v>
      </c>
      <c r="AA72">
        <f>BAWANA!X72+BAWANA!Y72</f>
        <v>31.5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252</v>
      </c>
      <c r="E73">
        <f>BAWANA!AM73</f>
        <v>0</v>
      </c>
      <c r="F73">
        <f t="shared" si="11"/>
        <v>256</v>
      </c>
      <c r="G73">
        <f t="shared" si="12"/>
        <v>252</v>
      </c>
      <c r="H73" s="112"/>
      <c r="I73">
        <f>BRPL_EOD!AI73+BRPL_EOD!AJ73</f>
        <v>101.78</v>
      </c>
      <c r="J73">
        <f>BYPL_EOD!AI73+BYPL_EOD!AJ73</f>
        <v>54.14</v>
      </c>
      <c r="K73">
        <f>MES_EOD!AI73+MES_EOD!AJ73</f>
        <v>4.92</v>
      </c>
      <c r="L73">
        <f>NDMC_EOD!AI73+NDMC_EOD!AJ73</f>
        <v>22.64</v>
      </c>
      <c r="M73">
        <f>TPDDL_EOD!AI73+TPDDL_EOD!AJ73</f>
        <v>68.52</v>
      </c>
      <c r="N73">
        <f t="shared" si="7"/>
        <v>252</v>
      </c>
      <c r="O73" s="112">
        <f t="shared" si="8"/>
        <v>0</v>
      </c>
      <c r="P73">
        <v>101.78</v>
      </c>
      <c r="Q73">
        <v>54.14</v>
      </c>
      <c r="R73">
        <v>4.92</v>
      </c>
      <c r="S73">
        <v>22.64</v>
      </c>
      <c r="T73">
        <v>68.52</v>
      </c>
      <c r="U73" s="114">
        <f t="shared" si="9"/>
        <v>252</v>
      </c>
      <c r="V73" s="112">
        <f t="shared" si="10"/>
        <v>0</v>
      </c>
      <c r="Y73">
        <f>BAWANA!AW73+BAWANA!AX73</f>
        <v>31.5</v>
      </c>
      <c r="Z73">
        <f>BAWANA!BD73+BAWANA!BE73</f>
        <v>31.5</v>
      </c>
      <c r="AA73">
        <f>BAWANA!X73+BAWANA!Y73</f>
        <v>31.5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252</v>
      </c>
      <c r="E74">
        <f>BAWANA!AM74</f>
        <v>0</v>
      </c>
      <c r="F74">
        <f t="shared" si="11"/>
        <v>256</v>
      </c>
      <c r="G74">
        <f t="shared" si="12"/>
        <v>252</v>
      </c>
      <c r="H74" s="112"/>
      <c r="I74">
        <f>BRPL_EOD!AI74+BRPL_EOD!AJ74</f>
        <v>101.78</v>
      </c>
      <c r="J74">
        <f>BYPL_EOD!AI74+BYPL_EOD!AJ74</f>
        <v>54.14</v>
      </c>
      <c r="K74">
        <f>MES_EOD!AI74+MES_EOD!AJ74</f>
        <v>4.92</v>
      </c>
      <c r="L74">
        <f>NDMC_EOD!AI74+NDMC_EOD!AJ74</f>
        <v>22.64</v>
      </c>
      <c r="M74">
        <f>TPDDL_EOD!AI74+TPDDL_EOD!AJ74</f>
        <v>68.52</v>
      </c>
      <c r="N74">
        <f t="shared" si="7"/>
        <v>252</v>
      </c>
      <c r="O74" s="112">
        <f t="shared" si="8"/>
        <v>0</v>
      </c>
      <c r="P74">
        <v>101.78</v>
      </c>
      <c r="Q74">
        <v>54.14</v>
      </c>
      <c r="R74">
        <v>4.92</v>
      </c>
      <c r="S74">
        <v>22.64</v>
      </c>
      <c r="T74">
        <v>68.52</v>
      </c>
      <c r="U74" s="114">
        <f t="shared" si="9"/>
        <v>252</v>
      </c>
      <c r="V74" s="112">
        <f t="shared" si="10"/>
        <v>0</v>
      </c>
      <c r="Y74">
        <f>BAWANA!AW74+BAWANA!AX74</f>
        <v>31.5</v>
      </c>
      <c r="Z74">
        <f>BAWANA!BD74+BAWANA!BE74</f>
        <v>31.5</v>
      </c>
      <c r="AA74">
        <f>BAWANA!X74+BAWANA!Y74</f>
        <v>31.5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252</v>
      </c>
      <c r="E75">
        <f>BAWANA!AM75</f>
        <v>0</v>
      </c>
      <c r="F75">
        <f t="shared" si="11"/>
        <v>256</v>
      </c>
      <c r="G75">
        <f t="shared" si="12"/>
        <v>252</v>
      </c>
      <c r="H75" s="112"/>
      <c r="I75">
        <f>BRPL_EOD!AI75+BRPL_EOD!AJ75</f>
        <v>101.78</v>
      </c>
      <c r="J75">
        <f>BYPL_EOD!AI75+BYPL_EOD!AJ75</f>
        <v>54.14</v>
      </c>
      <c r="K75">
        <f>MES_EOD!AI75+MES_EOD!AJ75</f>
        <v>4.92</v>
      </c>
      <c r="L75">
        <f>NDMC_EOD!AI75+NDMC_EOD!AJ75</f>
        <v>22.64</v>
      </c>
      <c r="M75">
        <f>TPDDL_EOD!AI75+TPDDL_EOD!AJ75</f>
        <v>68.52</v>
      </c>
      <c r="N75">
        <f t="shared" si="7"/>
        <v>252</v>
      </c>
      <c r="O75" s="112">
        <f t="shared" si="8"/>
        <v>0</v>
      </c>
      <c r="P75">
        <v>101.78</v>
      </c>
      <c r="Q75">
        <v>54.14</v>
      </c>
      <c r="R75">
        <v>4.92</v>
      </c>
      <c r="S75">
        <v>22.64</v>
      </c>
      <c r="T75">
        <v>68.52</v>
      </c>
      <c r="U75" s="114">
        <f t="shared" si="9"/>
        <v>252</v>
      </c>
      <c r="V75" s="112">
        <f t="shared" si="10"/>
        <v>0</v>
      </c>
      <c r="Y75">
        <f>BAWANA!AW75+BAWANA!AX75</f>
        <v>31.5</v>
      </c>
      <c r="Z75">
        <f>BAWANA!BD75+BAWANA!BE75</f>
        <v>31.5</v>
      </c>
      <c r="AA75">
        <f>BAWANA!X75+BAWANA!Y75</f>
        <v>31.5</v>
      </c>
      <c r="AB75">
        <f>BAWANA!AE75+BAWANA!AF75</f>
        <v>31.5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252</v>
      </c>
      <c r="E76">
        <f>BAWANA!AM76</f>
        <v>0</v>
      </c>
      <c r="F76">
        <f t="shared" si="11"/>
        <v>256</v>
      </c>
      <c r="G76">
        <f t="shared" si="12"/>
        <v>252</v>
      </c>
      <c r="H76" s="112"/>
      <c r="I76">
        <f>BRPL_EOD!AI76+BRPL_EOD!AJ76</f>
        <v>101.78</v>
      </c>
      <c r="J76">
        <f>BYPL_EOD!AI76+BYPL_EOD!AJ76</f>
        <v>54.14</v>
      </c>
      <c r="K76">
        <f>MES_EOD!AI76+MES_EOD!AJ76</f>
        <v>4.92</v>
      </c>
      <c r="L76">
        <f>NDMC_EOD!AI76+NDMC_EOD!AJ76</f>
        <v>22.64</v>
      </c>
      <c r="M76">
        <f>TPDDL_EOD!AI76+TPDDL_EOD!AJ76</f>
        <v>68.52</v>
      </c>
      <c r="N76">
        <f t="shared" si="7"/>
        <v>252</v>
      </c>
      <c r="O76" s="112">
        <f t="shared" si="8"/>
        <v>0</v>
      </c>
      <c r="P76">
        <v>101.78</v>
      </c>
      <c r="Q76">
        <v>54.14</v>
      </c>
      <c r="R76">
        <v>4.92</v>
      </c>
      <c r="S76">
        <v>22.64</v>
      </c>
      <c r="T76">
        <v>68.52</v>
      </c>
      <c r="U76" s="114">
        <f t="shared" si="9"/>
        <v>252</v>
      </c>
      <c r="V76" s="112">
        <f t="shared" si="10"/>
        <v>0</v>
      </c>
      <c r="Y76">
        <f>BAWANA!AW76+BAWANA!AX76</f>
        <v>31.5</v>
      </c>
      <c r="Z76">
        <f>BAWANA!BD76+BAWANA!BE76</f>
        <v>31.5</v>
      </c>
      <c r="AA76">
        <f>BAWANA!X76+BAWANA!Y76</f>
        <v>31.5</v>
      </c>
      <c r="AB76">
        <f>BAWANA!AE76+BAWANA!AF76</f>
        <v>31.5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252</v>
      </c>
      <c r="E77">
        <f>BAWANA!AM77</f>
        <v>0</v>
      </c>
      <c r="F77">
        <f t="shared" si="11"/>
        <v>256</v>
      </c>
      <c r="G77">
        <f t="shared" si="12"/>
        <v>252</v>
      </c>
      <c r="H77" s="112"/>
      <c r="I77">
        <f>BRPL_EOD!AI77+BRPL_EOD!AJ77</f>
        <v>101.78</v>
      </c>
      <c r="J77">
        <f>BYPL_EOD!AI77+BYPL_EOD!AJ77</f>
        <v>54.14</v>
      </c>
      <c r="K77">
        <f>MES_EOD!AI77+MES_EOD!AJ77</f>
        <v>4.92</v>
      </c>
      <c r="L77">
        <f>NDMC_EOD!AI77+NDMC_EOD!AJ77</f>
        <v>22.64</v>
      </c>
      <c r="M77">
        <f>TPDDL_EOD!AI77+TPDDL_EOD!AJ77</f>
        <v>68.52</v>
      </c>
      <c r="N77">
        <f t="shared" si="7"/>
        <v>252</v>
      </c>
      <c r="O77" s="112">
        <f t="shared" si="8"/>
        <v>0</v>
      </c>
      <c r="P77">
        <v>101.78</v>
      </c>
      <c r="Q77">
        <v>54.14</v>
      </c>
      <c r="R77">
        <v>4.92</v>
      </c>
      <c r="S77">
        <v>22.64</v>
      </c>
      <c r="T77">
        <v>68.52</v>
      </c>
      <c r="U77" s="114">
        <f t="shared" si="9"/>
        <v>252</v>
      </c>
      <c r="V77" s="112">
        <f t="shared" si="10"/>
        <v>0</v>
      </c>
      <c r="Y77">
        <f>BAWANA!AW77+BAWANA!AX77</f>
        <v>31.5</v>
      </c>
      <c r="Z77">
        <f>BAWANA!BD77+BAWANA!BE77</f>
        <v>31.5</v>
      </c>
      <c r="AA77">
        <f>BAWANA!X77+BAWANA!Y77</f>
        <v>31.5</v>
      </c>
      <c r="AB77">
        <f>BAWANA!AE77+BAWANA!AF77</f>
        <v>31.5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252</v>
      </c>
      <c r="E78">
        <f>BAWANA!AM78</f>
        <v>0</v>
      </c>
      <c r="F78">
        <f t="shared" si="11"/>
        <v>256</v>
      </c>
      <c r="G78">
        <f t="shared" si="12"/>
        <v>252</v>
      </c>
      <c r="H78" s="112"/>
      <c r="I78">
        <f>BRPL_EOD!AI78+BRPL_EOD!AJ78</f>
        <v>101.78</v>
      </c>
      <c r="J78">
        <f>BYPL_EOD!AI78+BYPL_EOD!AJ78</f>
        <v>54.14</v>
      </c>
      <c r="K78">
        <f>MES_EOD!AI78+MES_EOD!AJ78</f>
        <v>4.92</v>
      </c>
      <c r="L78">
        <f>NDMC_EOD!AI78+NDMC_EOD!AJ78</f>
        <v>22.64</v>
      </c>
      <c r="M78">
        <f>TPDDL_EOD!AI78+TPDDL_EOD!AJ78</f>
        <v>68.52</v>
      </c>
      <c r="N78">
        <f t="shared" si="7"/>
        <v>252</v>
      </c>
      <c r="O78" s="112">
        <f t="shared" si="8"/>
        <v>0</v>
      </c>
      <c r="P78">
        <v>101.78</v>
      </c>
      <c r="Q78">
        <v>54.14</v>
      </c>
      <c r="R78">
        <v>4.92</v>
      </c>
      <c r="S78">
        <v>22.64</v>
      </c>
      <c r="T78">
        <v>68.52</v>
      </c>
      <c r="U78" s="114">
        <f t="shared" si="9"/>
        <v>252</v>
      </c>
      <c r="V78" s="112">
        <f t="shared" si="10"/>
        <v>0</v>
      </c>
      <c r="Y78">
        <f>BAWANA!AW78+BAWANA!AX78</f>
        <v>31.5</v>
      </c>
      <c r="Z78">
        <f>BAWANA!BD78+BAWANA!BE78</f>
        <v>31.5</v>
      </c>
      <c r="AA78">
        <f>BAWANA!X78+BAWANA!Y78</f>
        <v>31.5</v>
      </c>
      <c r="AB78">
        <f>BAWANA!AE78+BAWANA!AF78</f>
        <v>31.5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252</v>
      </c>
      <c r="E79">
        <f>BAWANA!AM79</f>
        <v>0</v>
      </c>
      <c r="F79">
        <f t="shared" si="11"/>
        <v>256</v>
      </c>
      <c r="G79">
        <f t="shared" si="12"/>
        <v>252</v>
      </c>
      <c r="H79" s="112"/>
      <c r="I79">
        <f>BRPL_EOD!AI79+BRPL_EOD!AJ79</f>
        <v>101.78</v>
      </c>
      <c r="J79">
        <f>BYPL_EOD!AI79+BYPL_EOD!AJ79</f>
        <v>54.14</v>
      </c>
      <c r="K79">
        <f>MES_EOD!AI79+MES_EOD!AJ79</f>
        <v>4.92</v>
      </c>
      <c r="L79">
        <f>NDMC_EOD!AI79+NDMC_EOD!AJ79</f>
        <v>22.64</v>
      </c>
      <c r="M79">
        <f>TPDDL_EOD!AI79+TPDDL_EOD!AJ79</f>
        <v>68.52</v>
      </c>
      <c r="N79">
        <f t="shared" si="7"/>
        <v>252</v>
      </c>
      <c r="O79" s="112">
        <f t="shared" si="8"/>
        <v>0</v>
      </c>
      <c r="P79">
        <v>101.78</v>
      </c>
      <c r="Q79">
        <v>54.14</v>
      </c>
      <c r="R79">
        <v>4.92</v>
      </c>
      <c r="S79">
        <v>22.64</v>
      </c>
      <c r="T79">
        <v>68.52</v>
      </c>
      <c r="U79" s="114">
        <f t="shared" si="9"/>
        <v>252</v>
      </c>
      <c r="V79" s="112">
        <f t="shared" si="10"/>
        <v>0</v>
      </c>
      <c r="Y79">
        <f>BAWANA!AW79+BAWANA!AX79</f>
        <v>31.5</v>
      </c>
      <c r="Z79">
        <f>BAWANA!BD79+BAWANA!BE79</f>
        <v>31.5</v>
      </c>
      <c r="AA79">
        <f>BAWANA!X79+BAWANA!Y79</f>
        <v>31.5</v>
      </c>
      <c r="AB79">
        <f>BAWANA!AE79+BAWANA!AF79</f>
        <v>31.5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252</v>
      </c>
      <c r="E80">
        <f>BAWANA!AM80</f>
        <v>0</v>
      </c>
      <c r="F80">
        <f t="shared" si="11"/>
        <v>256</v>
      </c>
      <c r="G80">
        <f t="shared" si="12"/>
        <v>252</v>
      </c>
      <c r="H80" s="112"/>
      <c r="I80">
        <f>BRPL_EOD!AI80+BRPL_EOD!AJ80</f>
        <v>101.78</v>
      </c>
      <c r="J80">
        <f>BYPL_EOD!AI80+BYPL_EOD!AJ80</f>
        <v>54.14</v>
      </c>
      <c r="K80">
        <f>MES_EOD!AI80+MES_EOD!AJ80</f>
        <v>4.92</v>
      </c>
      <c r="L80">
        <f>NDMC_EOD!AI80+NDMC_EOD!AJ80</f>
        <v>22.64</v>
      </c>
      <c r="M80">
        <f>TPDDL_EOD!AI80+TPDDL_EOD!AJ80</f>
        <v>68.52</v>
      </c>
      <c r="N80">
        <f t="shared" si="7"/>
        <v>252</v>
      </c>
      <c r="O80" s="112">
        <f t="shared" si="8"/>
        <v>0</v>
      </c>
      <c r="P80">
        <v>101.78</v>
      </c>
      <c r="Q80">
        <v>54.14</v>
      </c>
      <c r="R80">
        <v>4.92</v>
      </c>
      <c r="S80">
        <v>22.64</v>
      </c>
      <c r="T80">
        <v>68.52</v>
      </c>
      <c r="U80" s="114">
        <f t="shared" si="9"/>
        <v>252</v>
      </c>
      <c r="V80" s="112">
        <f t="shared" si="10"/>
        <v>0</v>
      </c>
      <c r="Y80">
        <f>BAWANA!AW80+BAWANA!AX80</f>
        <v>31.5</v>
      </c>
      <c r="Z80">
        <f>BAWANA!BD80+BAWANA!BE80</f>
        <v>31.5</v>
      </c>
      <c r="AA80">
        <f>BAWANA!X80+BAWANA!Y80</f>
        <v>31.5</v>
      </c>
      <c r="AB80">
        <f>BAWANA!AE80+BAWANA!AF80</f>
        <v>31.5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252.21600000000001</v>
      </c>
      <c r="E81">
        <f>BAWANA!AM81</f>
        <v>0</v>
      </c>
      <c r="F81">
        <f t="shared" si="11"/>
        <v>256</v>
      </c>
      <c r="G81">
        <f t="shared" si="12"/>
        <v>252.21600000000001</v>
      </c>
      <c r="H81" s="112"/>
      <c r="I81">
        <f>BRPL_EOD!AI81+BRPL_EOD!AJ81</f>
        <v>99.61</v>
      </c>
      <c r="J81">
        <f>BYPL_EOD!AI81+BYPL_EOD!AJ81</f>
        <v>55</v>
      </c>
      <c r="K81">
        <f>MES_EOD!AI81+MES_EOD!AJ81</f>
        <v>5</v>
      </c>
      <c r="L81">
        <f>NDMC_EOD!AI81+NDMC_EOD!AJ81</f>
        <v>23</v>
      </c>
      <c r="M81">
        <f>TPDDL_EOD!AI81+TPDDL_EOD!AJ81</f>
        <v>69.61</v>
      </c>
      <c r="N81">
        <f t="shared" si="7"/>
        <v>252.22000000000003</v>
      </c>
      <c r="O81" s="112">
        <f t="shared" si="8"/>
        <v>-4.0000000000190994E-3</v>
      </c>
      <c r="P81">
        <v>99.60842026801997</v>
      </c>
      <c r="Q81">
        <v>54.9991277456189</v>
      </c>
      <c r="R81">
        <v>4.9999207041471729</v>
      </c>
      <c r="S81">
        <v>22.999635239076994</v>
      </c>
      <c r="T81">
        <v>69.608896043136937</v>
      </c>
      <c r="U81" s="114">
        <f t="shared" si="9"/>
        <v>252.21600000000001</v>
      </c>
      <c r="V81" s="112">
        <f t="shared" si="10"/>
        <v>0</v>
      </c>
      <c r="Y81">
        <f>BAWANA!AW81+BAWANA!AX81</f>
        <v>32</v>
      </c>
      <c r="Z81">
        <f>BAWANA!BD81+BAWANA!BE81</f>
        <v>0</v>
      </c>
      <c r="AA81">
        <f>BAWANA!X81+BAWANA!Y81</f>
        <v>32</v>
      </c>
      <c r="AB81">
        <f>BAWANA!AE81+BAWANA!AF81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252.21600000000001</v>
      </c>
      <c r="E82">
        <f>BAWANA!AM82</f>
        <v>0</v>
      </c>
      <c r="F82">
        <f t="shared" si="11"/>
        <v>256</v>
      </c>
      <c r="G82">
        <f t="shared" si="12"/>
        <v>252.21600000000001</v>
      </c>
      <c r="H82" s="112"/>
      <c r="I82">
        <f>BRPL_EOD!AI82+BRPL_EOD!AJ82</f>
        <v>99.61</v>
      </c>
      <c r="J82">
        <f>BYPL_EOD!AI82+BYPL_EOD!AJ82</f>
        <v>55</v>
      </c>
      <c r="K82">
        <f>MES_EOD!AI82+MES_EOD!AJ82</f>
        <v>5</v>
      </c>
      <c r="L82">
        <f>NDMC_EOD!AI82+NDMC_EOD!AJ82</f>
        <v>23</v>
      </c>
      <c r="M82">
        <f>TPDDL_EOD!AI82+TPDDL_EOD!AJ82</f>
        <v>69.61</v>
      </c>
      <c r="N82">
        <f t="shared" si="7"/>
        <v>252.22000000000003</v>
      </c>
      <c r="O82" s="112">
        <f t="shared" si="8"/>
        <v>-4.0000000000190994E-3</v>
      </c>
      <c r="P82">
        <v>99.60842026801997</v>
      </c>
      <c r="Q82">
        <v>54.9991277456189</v>
      </c>
      <c r="R82">
        <v>4.9999207041471729</v>
      </c>
      <c r="S82">
        <v>22.999635239076994</v>
      </c>
      <c r="T82">
        <v>69.608896043136937</v>
      </c>
      <c r="U82" s="114">
        <f t="shared" si="9"/>
        <v>252.21600000000001</v>
      </c>
      <c r="V82" s="112">
        <f t="shared" si="10"/>
        <v>0</v>
      </c>
      <c r="Y82">
        <f>BAWANA!AW82+BAWANA!AX82</f>
        <v>32</v>
      </c>
      <c r="Z82">
        <f>BAWANA!BD82+BAWANA!BE82</f>
        <v>0</v>
      </c>
      <c r="AA82">
        <f>BAWANA!X82+BAWANA!Y82</f>
        <v>32</v>
      </c>
      <c r="AB82">
        <f>BAWANA!AE82+BAWANA!AF82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252.22000000000003</v>
      </c>
      <c r="E83">
        <f>BAWANA!AM83</f>
        <v>0</v>
      </c>
      <c r="F83">
        <f t="shared" si="11"/>
        <v>256</v>
      </c>
      <c r="G83">
        <f t="shared" si="12"/>
        <v>252.22000000000003</v>
      </c>
      <c r="H83" s="112"/>
      <c r="I83">
        <f>BRPL_EOD!AI83+BRPL_EOD!AJ83</f>
        <v>99.61</v>
      </c>
      <c r="J83">
        <f>BYPL_EOD!AI83+BYPL_EOD!AJ83</f>
        <v>55</v>
      </c>
      <c r="K83">
        <f>MES_EOD!AI83+MES_EOD!AJ83</f>
        <v>5</v>
      </c>
      <c r="L83">
        <f>NDMC_EOD!AI83+NDMC_EOD!AJ83</f>
        <v>23</v>
      </c>
      <c r="M83">
        <f>TPDDL_EOD!AI83+TPDDL_EOD!AJ83</f>
        <v>69.61</v>
      </c>
      <c r="N83">
        <f t="shared" si="7"/>
        <v>252.22000000000003</v>
      </c>
      <c r="O83" s="112">
        <f t="shared" si="8"/>
        <v>0</v>
      </c>
      <c r="P83">
        <v>99.61</v>
      </c>
      <c r="Q83">
        <v>55</v>
      </c>
      <c r="R83">
        <v>5</v>
      </c>
      <c r="S83">
        <v>23</v>
      </c>
      <c r="T83">
        <v>69.61</v>
      </c>
      <c r="U83" s="114">
        <f t="shared" si="9"/>
        <v>252.22000000000003</v>
      </c>
      <c r="V83" s="112">
        <f t="shared" si="10"/>
        <v>0</v>
      </c>
      <c r="Y83">
        <f>BAWANA!AW83+BAWANA!AX83</f>
        <v>8.89</v>
      </c>
      <c r="Z83">
        <f>BAWANA!BD83+BAWANA!BE83</f>
        <v>8.89</v>
      </c>
      <c r="AA83">
        <f>BAWANA!X83+BAWANA!Y83</f>
        <v>8.89</v>
      </c>
      <c r="AB83">
        <f>BAWANA!AE83+BAWANA!AF83</f>
        <v>8.89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252.22000000000003</v>
      </c>
      <c r="E84">
        <f>BAWANA!AM84</f>
        <v>0</v>
      </c>
      <c r="F84">
        <f t="shared" si="11"/>
        <v>256</v>
      </c>
      <c r="G84">
        <f t="shared" si="12"/>
        <v>252.22000000000003</v>
      </c>
      <c r="H84" s="112"/>
      <c r="I84">
        <f>BRPL_EOD!AI84+BRPL_EOD!AJ84</f>
        <v>99.61</v>
      </c>
      <c r="J84">
        <f>BYPL_EOD!AI84+BYPL_EOD!AJ84</f>
        <v>55</v>
      </c>
      <c r="K84">
        <f>MES_EOD!AI84+MES_EOD!AJ84</f>
        <v>5</v>
      </c>
      <c r="L84">
        <f>NDMC_EOD!AI84+NDMC_EOD!AJ84</f>
        <v>23</v>
      </c>
      <c r="M84">
        <f>TPDDL_EOD!AI84+TPDDL_EOD!AJ84</f>
        <v>69.61</v>
      </c>
      <c r="N84">
        <f t="shared" si="7"/>
        <v>252.22000000000003</v>
      </c>
      <c r="O84" s="112">
        <f t="shared" si="8"/>
        <v>0</v>
      </c>
      <c r="P84">
        <v>99.61</v>
      </c>
      <c r="Q84">
        <v>55</v>
      </c>
      <c r="R84">
        <v>5</v>
      </c>
      <c r="S84">
        <v>23</v>
      </c>
      <c r="T84">
        <v>69.61</v>
      </c>
      <c r="U84" s="114">
        <f t="shared" si="9"/>
        <v>252.22000000000003</v>
      </c>
      <c r="V84" s="112">
        <f t="shared" si="10"/>
        <v>0</v>
      </c>
      <c r="Y84">
        <f>BAWANA!AW84+BAWANA!AX84</f>
        <v>8.89</v>
      </c>
      <c r="Z84">
        <f>BAWANA!BD84+BAWANA!BE84</f>
        <v>8.89</v>
      </c>
      <c r="AA84">
        <f>BAWANA!X84+BAWANA!Y84</f>
        <v>8.89</v>
      </c>
      <c r="AB84">
        <f>BAWANA!AE84+BAWANA!AF84</f>
        <v>8.89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242.22000000000003</v>
      </c>
      <c r="E85">
        <f>BAWANA!AM85</f>
        <v>0</v>
      </c>
      <c r="F85">
        <f t="shared" si="11"/>
        <v>256</v>
      </c>
      <c r="G85">
        <f t="shared" si="12"/>
        <v>242.22000000000003</v>
      </c>
      <c r="H85" s="112"/>
      <c r="I85">
        <f>BRPL_EOD!AI85+BRPL_EOD!AJ85</f>
        <v>99.61</v>
      </c>
      <c r="J85">
        <f>BYPL_EOD!AI85+BYPL_EOD!AJ85</f>
        <v>45</v>
      </c>
      <c r="K85">
        <f>MES_EOD!AI85+MES_EOD!AJ85</f>
        <v>5</v>
      </c>
      <c r="L85">
        <f>NDMC_EOD!AI85+NDMC_EOD!AJ85</f>
        <v>23</v>
      </c>
      <c r="M85">
        <f>TPDDL_EOD!AI85+TPDDL_EOD!AJ85</f>
        <v>69.61</v>
      </c>
      <c r="N85">
        <f t="shared" si="7"/>
        <v>242.22000000000003</v>
      </c>
      <c r="O85" s="112">
        <f t="shared" si="8"/>
        <v>0</v>
      </c>
      <c r="P85">
        <v>99.61</v>
      </c>
      <c r="Q85">
        <v>45</v>
      </c>
      <c r="R85">
        <v>5</v>
      </c>
      <c r="S85">
        <v>23</v>
      </c>
      <c r="T85">
        <v>69.61</v>
      </c>
      <c r="U85" s="114">
        <f t="shared" si="9"/>
        <v>242.22000000000003</v>
      </c>
      <c r="V85" s="112">
        <f t="shared" si="10"/>
        <v>0</v>
      </c>
      <c r="Y85">
        <f>BAWANA!AW85+BAWANA!AX85</f>
        <v>13.89</v>
      </c>
      <c r="Z85">
        <f>BAWANA!BD85+BAWANA!BE85</f>
        <v>13.89</v>
      </c>
      <c r="AA85">
        <f>BAWANA!X85+BAWANA!Y85</f>
        <v>13.89</v>
      </c>
      <c r="AB85">
        <f>BAWANA!AE85+BAWANA!AF85</f>
        <v>13.89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224.34000000000003</v>
      </c>
      <c r="E86">
        <f>BAWANA!AM86</f>
        <v>0</v>
      </c>
      <c r="F86">
        <f t="shared" si="11"/>
        <v>256</v>
      </c>
      <c r="G86">
        <f t="shared" si="12"/>
        <v>224.34000000000003</v>
      </c>
      <c r="H86" s="112"/>
      <c r="I86">
        <f>BRPL_EOD!AI86+BRPL_EOD!AJ86</f>
        <v>99.61</v>
      </c>
      <c r="J86">
        <f>BYPL_EOD!AI86+BYPL_EOD!AJ86</f>
        <v>46.74</v>
      </c>
      <c r="K86">
        <f>MES_EOD!AI86+MES_EOD!AJ86</f>
        <v>5</v>
      </c>
      <c r="L86">
        <f>NDMC_EOD!AI86+NDMC_EOD!AJ86</f>
        <v>23</v>
      </c>
      <c r="M86">
        <f>TPDDL_EOD!AI86+TPDDL_EOD!AJ86</f>
        <v>50</v>
      </c>
      <c r="N86">
        <f t="shared" si="7"/>
        <v>224.35</v>
      </c>
      <c r="O86" s="112">
        <f t="shared" si="8"/>
        <v>-9.9999999999624833E-3</v>
      </c>
      <c r="P86">
        <v>99.605560062402517</v>
      </c>
      <c r="Q86">
        <v>46.737916648094505</v>
      </c>
      <c r="R86">
        <v>4.9997771339425015</v>
      </c>
      <c r="S86">
        <v>22.998974816135508</v>
      </c>
      <c r="T86">
        <v>49.997771339425015</v>
      </c>
      <c r="U86" s="114">
        <f t="shared" si="9"/>
        <v>224.34000000000003</v>
      </c>
      <c r="V86" s="112">
        <f t="shared" si="10"/>
        <v>0</v>
      </c>
      <c r="Y86">
        <f>BAWANA!AW86+BAWANA!AX86</f>
        <v>22.83</v>
      </c>
      <c r="Z86">
        <f>BAWANA!BD86+BAWANA!BE86</f>
        <v>22.83</v>
      </c>
      <c r="AA86">
        <f>BAWANA!X86+BAWANA!Y86</f>
        <v>22.83</v>
      </c>
      <c r="AB86">
        <f>BAWANA!AE86+BAWANA!AF86</f>
        <v>22.83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222.65999999999997</v>
      </c>
      <c r="E87">
        <f>BAWANA!AM87</f>
        <v>0</v>
      </c>
      <c r="F87">
        <f t="shared" si="11"/>
        <v>256</v>
      </c>
      <c r="G87">
        <f t="shared" si="12"/>
        <v>222.65999999999997</v>
      </c>
      <c r="H87" s="112"/>
      <c r="I87">
        <f>BRPL_EOD!AI87+BRPL_EOD!AJ87</f>
        <v>99.61</v>
      </c>
      <c r="J87">
        <f>BYPL_EOD!AI87+BYPL_EOD!AJ87</f>
        <v>47.56</v>
      </c>
      <c r="K87">
        <f>MES_EOD!AI87+MES_EOD!AJ87</f>
        <v>5</v>
      </c>
      <c r="L87">
        <f>NDMC_EOD!AI87+NDMC_EOD!AJ87</f>
        <v>19</v>
      </c>
      <c r="M87">
        <f>TPDDL_EOD!AI87+TPDDL_EOD!AJ87</f>
        <v>51.49</v>
      </c>
      <c r="N87">
        <f t="shared" si="7"/>
        <v>222.66000000000003</v>
      </c>
      <c r="O87" s="112">
        <f t="shared" si="8"/>
        <v>0</v>
      </c>
      <c r="P87">
        <v>99.609999999999971</v>
      </c>
      <c r="Q87">
        <v>47.559999999999988</v>
      </c>
      <c r="R87">
        <v>4.9999999999999991</v>
      </c>
      <c r="S87">
        <v>18.999999999999996</v>
      </c>
      <c r="T87">
        <v>51.489999999999988</v>
      </c>
      <c r="U87" s="114">
        <f t="shared" si="9"/>
        <v>222.65999999999994</v>
      </c>
      <c r="V87" s="112">
        <f t="shared" si="10"/>
        <v>0</v>
      </c>
      <c r="Y87">
        <f>BAWANA!AW87+BAWANA!AX87</f>
        <v>23.67</v>
      </c>
      <c r="Z87">
        <f>BAWANA!BD87+BAWANA!BE87</f>
        <v>23.67</v>
      </c>
      <c r="AA87">
        <f>BAWANA!X87+BAWANA!Y87</f>
        <v>23.67</v>
      </c>
      <c r="AB87">
        <f>BAWANA!AE87+BAWANA!AF87</f>
        <v>23.67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222.65999999999997</v>
      </c>
      <c r="E88">
        <f>BAWANA!AM88</f>
        <v>0</v>
      </c>
      <c r="F88">
        <f t="shared" si="11"/>
        <v>256</v>
      </c>
      <c r="G88">
        <f t="shared" si="12"/>
        <v>222.65999999999997</v>
      </c>
      <c r="H88" s="112"/>
      <c r="I88">
        <f>BRPL_EOD!AI88+BRPL_EOD!AJ88</f>
        <v>99.61</v>
      </c>
      <c r="J88">
        <f>BYPL_EOD!AI88+BYPL_EOD!AJ88</f>
        <v>47.56</v>
      </c>
      <c r="K88">
        <f>MES_EOD!AI88+MES_EOD!AJ88</f>
        <v>5</v>
      </c>
      <c r="L88">
        <f>NDMC_EOD!AI88+NDMC_EOD!AJ88</f>
        <v>19</v>
      </c>
      <c r="M88">
        <f>TPDDL_EOD!AI88+TPDDL_EOD!AJ88</f>
        <v>51.49</v>
      </c>
      <c r="N88">
        <f t="shared" si="7"/>
        <v>222.66000000000003</v>
      </c>
      <c r="O88" s="112">
        <f t="shared" si="8"/>
        <v>0</v>
      </c>
      <c r="P88">
        <v>99.609999999999971</v>
      </c>
      <c r="Q88">
        <v>47.559999999999988</v>
      </c>
      <c r="R88">
        <v>4.9999999999999991</v>
      </c>
      <c r="S88">
        <v>18.999999999999996</v>
      </c>
      <c r="T88">
        <v>51.489999999999988</v>
      </c>
      <c r="U88" s="114">
        <f t="shared" si="9"/>
        <v>222.65999999999994</v>
      </c>
      <c r="V88" s="112">
        <f t="shared" si="10"/>
        <v>0</v>
      </c>
      <c r="Y88">
        <f>BAWANA!AW88+BAWANA!AX88</f>
        <v>23.67</v>
      </c>
      <c r="Z88">
        <f>BAWANA!BD88+BAWANA!BE88</f>
        <v>23.67</v>
      </c>
      <c r="AA88">
        <f>BAWANA!X88+BAWANA!Y88</f>
        <v>23.67</v>
      </c>
      <c r="AB88">
        <f>BAWANA!AE88+BAWANA!AF88</f>
        <v>23.67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222.65999999999997</v>
      </c>
      <c r="E89">
        <f>BAWANA!AM89</f>
        <v>0</v>
      </c>
      <c r="F89">
        <f t="shared" si="11"/>
        <v>256</v>
      </c>
      <c r="G89">
        <f t="shared" si="12"/>
        <v>222.65999999999997</v>
      </c>
      <c r="H89" s="112"/>
      <c r="I89">
        <f>BRPL_EOD!AI89+BRPL_EOD!AJ89</f>
        <v>99.61</v>
      </c>
      <c r="J89">
        <f>BYPL_EOD!AI89+BYPL_EOD!AJ89</f>
        <v>47.56</v>
      </c>
      <c r="K89">
        <f>MES_EOD!AI89+MES_EOD!AJ89</f>
        <v>5</v>
      </c>
      <c r="L89">
        <f>NDMC_EOD!AI89+NDMC_EOD!AJ89</f>
        <v>19</v>
      </c>
      <c r="M89">
        <f>TPDDL_EOD!AI89+TPDDL_EOD!AJ89</f>
        <v>51.49</v>
      </c>
      <c r="N89">
        <f t="shared" si="7"/>
        <v>222.66000000000003</v>
      </c>
      <c r="O89" s="112">
        <f t="shared" si="8"/>
        <v>0</v>
      </c>
      <c r="P89">
        <v>99.609999999999971</v>
      </c>
      <c r="Q89">
        <v>47.559999999999988</v>
      </c>
      <c r="R89">
        <v>4.9999999999999991</v>
      </c>
      <c r="S89">
        <v>18.999999999999996</v>
      </c>
      <c r="T89">
        <v>51.489999999999988</v>
      </c>
      <c r="U89" s="114">
        <f t="shared" si="9"/>
        <v>222.65999999999994</v>
      </c>
      <c r="V89" s="112">
        <f t="shared" si="10"/>
        <v>0</v>
      </c>
      <c r="Y89">
        <f>BAWANA!AW89+BAWANA!AX89</f>
        <v>23.67</v>
      </c>
      <c r="Z89">
        <f>BAWANA!BD89+BAWANA!BE89</f>
        <v>23.67</v>
      </c>
      <c r="AA89">
        <f>BAWANA!X89+BAWANA!Y89</f>
        <v>23.67</v>
      </c>
      <c r="AB89">
        <f>BAWANA!AE89+BAWANA!AF89</f>
        <v>23.67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222.65999999999997</v>
      </c>
      <c r="E90">
        <f>BAWANA!AM90</f>
        <v>0</v>
      </c>
      <c r="F90">
        <f t="shared" si="11"/>
        <v>256</v>
      </c>
      <c r="G90">
        <f t="shared" si="12"/>
        <v>222.65999999999997</v>
      </c>
      <c r="H90" s="112"/>
      <c r="I90">
        <f>BRPL_EOD!AI90+BRPL_EOD!AJ90</f>
        <v>99.61</v>
      </c>
      <c r="J90">
        <f>BYPL_EOD!AI90+BYPL_EOD!AJ90</f>
        <v>47.56</v>
      </c>
      <c r="K90">
        <f>MES_EOD!AI90+MES_EOD!AJ90</f>
        <v>5</v>
      </c>
      <c r="L90">
        <f>NDMC_EOD!AI90+NDMC_EOD!AJ90</f>
        <v>19</v>
      </c>
      <c r="M90">
        <f>TPDDL_EOD!AI90+TPDDL_EOD!AJ90</f>
        <v>51.49</v>
      </c>
      <c r="N90">
        <f t="shared" si="7"/>
        <v>222.66000000000003</v>
      </c>
      <c r="O90" s="112">
        <f t="shared" si="8"/>
        <v>0</v>
      </c>
      <c r="P90">
        <v>99.609999999999971</v>
      </c>
      <c r="Q90">
        <v>47.559999999999988</v>
      </c>
      <c r="R90">
        <v>4.9999999999999991</v>
      </c>
      <c r="S90">
        <v>18.999999999999996</v>
      </c>
      <c r="T90">
        <v>51.489999999999988</v>
      </c>
      <c r="U90" s="114">
        <f t="shared" si="9"/>
        <v>222.65999999999994</v>
      </c>
      <c r="V90" s="112">
        <f t="shared" si="10"/>
        <v>0</v>
      </c>
      <c r="Y90">
        <f>BAWANA!AW90+BAWANA!AX90</f>
        <v>23.67</v>
      </c>
      <c r="Z90">
        <f>BAWANA!BD90+BAWANA!BE90</f>
        <v>23.67</v>
      </c>
      <c r="AA90">
        <f>BAWANA!X90+BAWANA!Y90</f>
        <v>23.67</v>
      </c>
      <c r="AB90">
        <f>BAWANA!AE90+BAWANA!AF90</f>
        <v>23.67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5.4612020000000028</v>
      </c>
      <c r="E99" s="114">
        <f t="shared" si="14"/>
        <v>0</v>
      </c>
      <c r="F99" s="114">
        <f t="shared" si="14"/>
        <v>6.1440000000000001</v>
      </c>
      <c r="G99" s="114">
        <f t="shared" si="14"/>
        <v>5.4612020000000028</v>
      </c>
      <c r="H99" s="114"/>
      <c r="I99" s="114">
        <f t="shared" si="14"/>
        <v>2.2025674999999998</v>
      </c>
      <c r="J99" s="114">
        <f t="shared" si="14"/>
        <v>1.1612150000000001</v>
      </c>
      <c r="K99" s="114">
        <f t="shared" si="14"/>
        <v>0.11956000000000001</v>
      </c>
      <c r="L99" s="114">
        <f t="shared" si="14"/>
        <v>0.49935000000000035</v>
      </c>
      <c r="M99" s="114">
        <f t="shared" si="14"/>
        <v>1.4783925000000011</v>
      </c>
      <c r="N99" s="114">
        <f t="shared" si="14"/>
        <v>5.4610849999999971</v>
      </c>
      <c r="O99" s="114">
        <f t="shared" si="14"/>
        <v>1.1699999999958521E-4</v>
      </c>
      <c r="P99" s="114">
        <f t="shared" si="14"/>
        <v>2.2026128103320808</v>
      </c>
      <c r="Q99" s="114">
        <f t="shared" si="14"/>
        <v>1.1612416389705384</v>
      </c>
      <c r="R99" s="114">
        <f t="shared" si="14"/>
        <v>0.11956275087678742</v>
      </c>
      <c r="S99" s="114">
        <f t="shared" si="14"/>
        <v>0.49936061838101414</v>
      </c>
      <c r="T99" s="114">
        <f t="shared" si="14"/>
        <v>1.4784241814395767</v>
      </c>
      <c r="U99" s="114">
        <f t="shared" si="14"/>
        <v>5.4612020000000028</v>
      </c>
      <c r="V99" s="114">
        <f t="shared" si="10"/>
        <v>0</v>
      </c>
      <c r="Y99" s="114">
        <f>SUM(Y3:Y98)/4000</f>
        <v>0.66701499999999958</v>
      </c>
      <c r="Z99" s="114">
        <f t="shared" ref="Z99:AD99" si="15">SUM(Z3:Z98)/4000</f>
        <v>0.66071499999999983</v>
      </c>
      <c r="AA99" s="114">
        <f t="shared" si="15"/>
        <v>0.66701499999999958</v>
      </c>
      <c r="AB99" s="114">
        <f t="shared" si="15"/>
        <v>0.66071499999999983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5" t="s">
        <v>153</v>
      </c>
      <c r="C1" s="205"/>
      <c r="D1" s="205" t="s">
        <v>278</v>
      </c>
      <c r="E1" s="205"/>
      <c r="H1" s="112"/>
      <c r="I1" s="205" t="s">
        <v>318</v>
      </c>
      <c r="J1" s="205"/>
      <c r="K1" s="205"/>
      <c r="L1" s="205"/>
      <c r="M1" s="205"/>
      <c r="N1" s="205"/>
      <c r="O1" s="113"/>
      <c r="P1" s="205" t="s">
        <v>319</v>
      </c>
      <c r="Q1" s="205"/>
      <c r="R1" s="205"/>
      <c r="S1" s="205"/>
      <c r="T1" s="205"/>
      <c r="U1" s="114"/>
      <c r="V1" s="112"/>
      <c r="Y1" s="205" t="s">
        <v>325</v>
      </c>
      <c r="Z1" s="205"/>
      <c r="AA1" s="205" t="s">
        <v>326</v>
      </c>
      <c r="AB1" s="205"/>
      <c r="AC1" s="231" t="s">
        <v>323</v>
      </c>
      <c r="AD1" s="231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1030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824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1030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824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1030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824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1030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824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1030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824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1030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824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1030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824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1030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824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1030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824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1030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824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1030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824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1030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824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1030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824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1030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824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1030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824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1030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824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1030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824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1030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824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1030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824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1030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824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1030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824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1030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824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1030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824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1030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824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1030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824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1030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824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1030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824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1030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824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1030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824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1030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824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1030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824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1030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824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1030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824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1030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824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1030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824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1030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824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1030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824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1030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824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1030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824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1030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824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1030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824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1030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824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1030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824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1030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824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1030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824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1030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824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1030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824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1030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824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1010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808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1010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808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1010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808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1010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808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1010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808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1010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808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1010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808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1010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808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1010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808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1010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808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1010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808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1010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808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1010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808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1010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808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1010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808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1010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808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1010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808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1010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808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1010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808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1010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808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1010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808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1010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808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1010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808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1010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808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1030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824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1030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824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1030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824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1030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824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1030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824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1030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824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1030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824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1030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824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1030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824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1030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824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1030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824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1030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824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1030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824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1030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824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1030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824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1030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824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1030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824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1030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824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1030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824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1030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824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1030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824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1030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824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1030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824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1030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824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19.68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9.9749999999999996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683.12912700000004</v>
      </c>
      <c r="L3">
        <v>435.435</v>
      </c>
      <c r="M3">
        <v>92</v>
      </c>
      <c r="N3">
        <v>56.7</v>
      </c>
      <c r="O3">
        <v>123.66562500000001</v>
      </c>
      <c r="P3">
        <v>111</v>
      </c>
      <c r="Q3">
        <v>0</v>
      </c>
      <c r="R3">
        <v>42.392195999999998</v>
      </c>
      <c r="S3">
        <v>26.390910000000002</v>
      </c>
      <c r="T3">
        <v>0</v>
      </c>
      <c r="U3">
        <v>418.77</v>
      </c>
      <c r="V3">
        <v>18.140333999999999</v>
      </c>
      <c r="W3">
        <v>34.799309999999998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6.9720000000000004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4.1951999999999998</v>
      </c>
      <c r="AS3">
        <v>16.680479999999999</v>
      </c>
      <c r="AT3">
        <v>15.00135</v>
      </c>
      <c r="AU3">
        <v>0</v>
      </c>
      <c r="AV3">
        <v>33.075000000000003</v>
      </c>
      <c r="AW3">
        <v>69.829800000000006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2501.642887</v>
      </c>
    </row>
    <row r="4" spans="1:121">
      <c r="A4" t="s">
        <v>46</v>
      </c>
      <c r="B4">
        <v>0</v>
      </c>
      <c r="C4">
        <v>9.9749999999999996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683.12912700000004</v>
      </c>
      <c r="L4">
        <v>435.435</v>
      </c>
      <c r="M4">
        <v>92</v>
      </c>
      <c r="N4">
        <v>56.7</v>
      </c>
      <c r="O4">
        <v>123.66562500000001</v>
      </c>
      <c r="P4">
        <v>111</v>
      </c>
      <c r="Q4">
        <v>0</v>
      </c>
      <c r="R4">
        <v>42.392195999999998</v>
      </c>
      <c r="S4">
        <v>26.390910000000002</v>
      </c>
      <c r="T4">
        <v>0</v>
      </c>
      <c r="U4">
        <v>418.77</v>
      </c>
      <c r="V4">
        <v>18.140333999999999</v>
      </c>
      <c r="W4">
        <v>34.799309999999998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4.1951999999999998</v>
      </c>
      <c r="AS4">
        <v>16.680479999999999</v>
      </c>
      <c r="AT4">
        <v>15.00135</v>
      </c>
      <c r="AU4">
        <v>0</v>
      </c>
      <c r="AV4">
        <v>33.075000000000003</v>
      </c>
      <c r="AW4">
        <v>69.829800000000006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2496.0652869999999</v>
      </c>
    </row>
    <row r="5" spans="1:121">
      <c r="A5" t="s">
        <v>47</v>
      </c>
      <c r="B5">
        <v>0</v>
      </c>
      <c r="C5">
        <v>9.9749999999999996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683.12912700000004</v>
      </c>
      <c r="L5">
        <v>435.435</v>
      </c>
      <c r="M5">
        <v>92</v>
      </c>
      <c r="N5">
        <v>56.7</v>
      </c>
      <c r="O5">
        <v>123.66562500000001</v>
      </c>
      <c r="P5">
        <v>111</v>
      </c>
      <c r="Q5">
        <v>0</v>
      </c>
      <c r="R5">
        <v>42.392195999999998</v>
      </c>
      <c r="S5">
        <v>26.390910000000002</v>
      </c>
      <c r="T5">
        <v>0</v>
      </c>
      <c r="U5">
        <v>418.77</v>
      </c>
      <c r="V5">
        <v>18.140333999999999</v>
      </c>
      <c r="W5">
        <v>34.799309999999998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1.3944000000000001</v>
      </c>
      <c r="AM5">
        <v>0</v>
      </c>
      <c r="AN5">
        <v>0.59302999999999995</v>
      </c>
      <c r="AO5">
        <v>0</v>
      </c>
      <c r="AP5">
        <v>0.51239999999999997</v>
      </c>
      <c r="AQ5">
        <v>0</v>
      </c>
      <c r="AR5">
        <v>4.1951999999999998</v>
      </c>
      <c r="AS5">
        <v>16.680479999999999</v>
      </c>
      <c r="AT5">
        <v>15.00135</v>
      </c>
      <c r="AU5">
        <v>0</v>
      </c>
      <c r="AV5">
        <v>33.075000000000003</v>
      </c>
      <c r="AW5">
        <v>69.829800000000006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2496.0652869999999</v>
      </c>
    </row>
    <row r="6" spans="1:121">
      <c r="A6" t="s">
        <v>48</v>
      </c>
      <c r="B6">
        <v>0</v>
      </c>
      <c r="C6">
        <v>9.9749999999999996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683.12912700000004</v>
      </c>
      <c r="L6">
        <v>435.435</v>
      </c>
      <c r="M6">
        <v>92</v>
      </c>
      <c r="N6">
        <v>56.7</v>
      </c>
      <c r="O6">
        <v>123.66562500000001</v>
      </c>
      <c r="P6">
        <v>111</v>
      </c>
      <c r="Q6">
        <v>0</v>
      </c>
      <c r="R6">
        <v>42.392195999999998</v>
      </c>
      <c r="S6">
        <v>26.390910000000002</v>
      </c>
      <c r="T6">
        <v>0</v>
      </c>
      <c r="U6">
        <v>418.77</v>
      </c>
      <c r="V6">
        <v>18.140333999999999</v>
      </c>
      <c r="W6">
        <v>34.799309999999998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1.3944000000000001</v>
      </c>
      <c r="AM6">
        <v>0</v>
      </c>
      <c r="AN6">
        <v>0.59302999999999995</v>
      </c>
      <c r="AO6">
        <v>0</v>
      </c>
      <c r="AP6">
        <v>0.51239999999999997</v>
      </c>
      <c r="AQ6">
        <v>0</v>
      </c>
      <c r="AR6">
        <v>4.1951999999999998</v>
      </c>
      <c r="AS6">
        <v>16.680479999999999</v>
      </c>
      <c r="AT6">
        <v>15.00135</v>
      </c>
      <c r="AU6">
        <v>0</v>
      </c>
      <c r="AV6">
        <v>33.075000000000003</v>
      </c>
      <c r="AW6">
        <v>69.829800000000006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2496.0652869999999</v>
      </c>
    </row>
    <row r="7" spans="1:121">
      <c r="A7" t="s">
        <v>49</v>
      </c>
      <c r="B7">
        <v>0</v>
      </c>
      <c r="C7">
        <v>9.9749999999999996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683.12912700000004</v>
      </c>
      <c r="L7">
        <v>435.435</v>
      </c>
      <c r="M7">
        <v>92</v>
      </c>
      <c r="N7">
        <v>56.7</v>
      </c>
      <c r="O7">
        <v>123.66562500000001</v>
      </c>
      <c r="P7">
        <v>111</v>
      </c>
      <c r="Q7">
        <v>0</v>
      </c>
      <c r="R7">
        <v>42.392195999999998</v>
      </c>
      <c r="S7">
        <v>26.390910000000002</v>
      </c>
      <c r="T7">
        <v>0</v>
      </c>
      <c r="U7">
        <v>418.77</v>
      </c>
      <c r="V7">
        <v>18.140333999999999</v>
      </c>
      <c r="W7">
        <v>34.799309999999998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1.3944000000000001</v>
      </c>
      <c r="AM7">
        <v>0</v>
      </c>
      <c r="AN7">
        <v>0.59302999999999995</v>
      </c>
      <c r="AO7">
        <v>0</v>
      </c>
      <c r="AP7">
        <v>6.2769000000000004</v>
      </c>
      <c r="AQ7">
        <v>0</v>
      </c>
      <c r="AR7">
        <v>6.0720000000000001</v>
      </c>
      <c r="AS7">
        <v>6.726</v>
      </c>
      <c r="AT7">
        <v>15.00135</v>
      </c>
      <c r="AU7">
        <v>0</v>
      </c>
      <c r="AV7">
        <v>33.075000000000003</v>
      </c>
      <c r="AW7">
        <v>69.829800000000006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2493.7521069999998</v>
      </c>
    </row>
    <row r="8" spans="1:121">
      <c r="A8" t="s">
        <v>50</v>
      </c>
      <c r="B8">
        <v>0</v>
      </c>
      <c r="C8">
        <v>9.9749999999999996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683.12912700000004</v>
      </c>
      <c r="L8">
        <v>435.435</v>
      </c>
      <c r="M8">
        <v>92</v>
      </c>
      <c r="N8">
        <v>56.7</v>
      </c>
      <c r="O8">
        <v>123.66562500000001</v>
      </c>
      <c r="P8">
        <v>111</v>
      </c>
      <c r="Q8">
        <v>0</v>
      </c>
      <c r="R8">
        <v>42.392195999999998</v>
      </c>
      <c r="S8">
        <v>26.390910000000002</v>
      </c>
      <c r="T8">
        <v>0</v>
      </c>
      <c r="U8">
        <v>418.77</v>
      </c>
      <c r="V8">
        <v>18.140333999999999</v>
      </c>
      <c r="W8">
        <v>34.799309999999998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1.3944000000000001</v>
      </c>
      <c r="AM8">
        <v>0</v>
      </c>
      <c r="AN8">
        <v>0.59302999999999995</v>
      </c>
      <c r="AO8">
        <v>0</v>
      </c>
      <c r="AP8">
        <v>6.2769000000000004</v>
      </c>
      <c r="AQ8">
        <v>0</v>
      </c>
      <c r="AR8">
        <v>6.0720000000000001</v>
      </c>
      <c r="AS8">
        <v>4.7081999999999997</v>
      </c>
      <c r="AT8">
        <v>15.00135</v>
      </c>
      <c r="AU8">
        <v>0</v>
      </c>
      <c r="AV8">
        <v>33.075000000000003</v>
      </c>
      <c r="AW8">
        <v>69.829800000000006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2491.7343069999997</v>
      </c>
    </row>
    <row r="9" spans="1:121">
      <c r="A9" t="s">
        <v>51</v>
      </c>
      <c r="B9">
        <v>0</v>
      </c>
      <c r="C9">
        <v>9.9749999999999996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683.12912700000004</v>
      </c>
      <c r="L9">
        <v>435.435</v>
      </c>
      <c r="M9">
        <v>92</v>
      </c>
      <c r="N9">
        <v>56.7</v>
      </c>
      <c r="O9">
        <v>123.66562500000001</v>
      </c>
      <c r="P9">
        <v>111</v>
      </c>
      <c r="Q9">
        <v>0</v>
      </c>
      <c r="R9">
        <v>42.392195999999998</v>
      </c>
      <c r="S9">
        <v>26.390910000000002</v>
      </c>
      <c r="T9">
        <v>0</v>
      </c>
      <c r="U9">
        <v>418.77</v>
      </c>
      <c r="V9">
        <v>18.140333999999999</v>
      </c>
      <c r="W9">
        <v>34.799309999999998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1.3944000000000001</v>
      </c>
      <c r="AM9">
        <v>0</v>
      </c>
      <c r="AN9">
        <v>0.59302999999999995</v>
      </c>
      <c r="AO9">
        <v>0</v>
      </c>
      <c r="AP9">
        <v>6.2769000000000004</v>
      </c>
      <c r="AQ9">
        <v>0</v>
      </c>
      <c r="AR9">
        <v>6.0720000000000001</v>
      </c>
      <c r="AS9">
        <v>4.7081999999999997</v>
      </c>
      <c r="AT9">
        <v>15.00135</v>
      </c>
      <c r="AU9">
        <v>0</v>
      </c>
      <c r="AV9">
        <v>33.075000000000003</v>
      </c>
      <c r="AW9">
        <v>69.829800000000006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2491.7343069999997</v>
      </c>
    </row>
    <row r="10" spans="1:121">
      <c r="A10" t="s">
        <v>52</v>
      </c>
      <c r="B10">
        <v>0</v>
      </c>
      <c r="C10">
        <v>9.9749999999999996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683.12912700000004</v>
      </c>
      <c r="L10">
        <v>435.435</v>
      </c>
      <c r="M10">
        <v>92</v>
      </c>
      <c r="N10">
        <v>56.7</v>
      </c>
      <c r="O10">
        <v>123.66562500000001</v>
      </c>
      <c r="P10">
        <v>111</v>
      </c>
      <c r="Q10">
        <v>0</v>
      </c>
      <c r="R10">
        <v>42.392195999999998</v>
      </c>
      <c r="S10">
        <v>26.390910000000002</v>
      </c>
      <c r="T10">
        <v>0</v>
      </c>
      <c r="U10">
        <v>418.77</v>
      </c>
      <c r="V10">
        <v>18.140333999999999</v>
      </c>
      <c r="W10">
        <v>34.799309999999998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1.3944000000000001</v>
      </c>
      <c r="AM10">
        <v>0</v>
      </c>
      <c r="AN10">
        <v>0.59302999999999995</v>
      </c>
      <c r="AO10">
        <v>0</v>
      </c>
      <c r="AP10">
        <v>6.2769000000000004</v>
      </c>
      <c r="AQ10">
        <v>0</v>
      </c>
      <c r="AR10">
        <v>6.0720000000000001</v>
      </c>
      <c r="AS10">
        <v>4.7081999999999997</v>
      </c>
      <c r="AT10">
        <v>15.00135</v>
      </c>
      <c r="AU10">
        <v>0</v>
      </c>
      <c r="AV10">
        <v>33.075000000000003</v>
      </c>
      <c r="AW10">
        <v>69.829800000000006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2491.7343069999997</v>
      </c>
    </row>
    <row r="11" spans="1:121">
      <c r="A11" t="s">
        <v>53</v>
      </c>
      <c r="B11">
        <v>0</v>
      </c>
      <c r="C11">
        <v>9.9749999999999996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683.12912700000004</v>
      </c>
      <c r="L11">
        <v>435.435</v>
      </c>
      <c r="M11">
        <v>92</v>
      </c>
      <c r="N11">
        <v>56.7</v>
      </c>
      <c r="O11">
        <v>123.66562500000001</v>
      </c>
      <c r="P11">
        <v>111</v>
      </c>
      <c r="Q11">
        <v>0</v>
      </c>
      <c r="R11">
        <v>42.392195999999998</v>
      </c>
      <c r="S11">
        <v>26.390910000000002</v>
      </c>
      <c r="T11">
        <v>0</v>
      </c>
      <c r="U11">
        <v>418.77</v>
      </c>
      <c r="V11">
        <v>18.140333999999999</v>
      </c>
      <c r="W11">
        <v>34.799309999999998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1.3944000000000001</v>
      </c>
      <c r="AM11">
        <v>0</v>
      </c>
      <c r="AN11">
        <v>0.59302999999999995</v>
      </c>
      <c r="AO11">
        <v>0</v>
      </c>
      <c r="AP11">
        <v>0.51239999999999997</v>
      </c>
      <c r="AQ11">
        <v>0</v>
      </c>
      <c r="AR11">
        <v>4.1951999999999998</v>
      </c>
      <c r="AS11">
        <v>4.7081999999999997</v>
      </c>
      <c r="AT11">
        <v>15.00135</v>
      </c>
      <c r="AU11">
        <v>0</v>
      </c>
      <c r="AV11">
        <v>33.075000000000003</v>
      </c>
      <c r="AW11">
        <v>69.829800000000006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2484.0930069999999</v>
      </c>
    </row>
    <row r="12" spans="1:121">
      <c r="A12" t="s">
        <v>54</v>
      </c>
      <c r="B12">
        <v>0</v>
      </c>
      <c r="C12">
        <v>9.9749999999999996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683.12912700000004</v>
      </c>
      <c r="L12">
        <v>435.435</v>
      </c>
      <c r="M12">
        <v>92</v>
      </c>
      <c r="N12">
        <v>56.7</v>
      </c>
      <c r="O12">
        <v>123.66562500000001</v>
      </c>
      <c r="P12">
        <v>111</v>
      </c>
      <c r="Q12">
        <v>0</v>
      </c>
      <c r="R12">
        <v>42.392195999999998</v>
      </c>
      <c r="S12">
        <v>26.390910000000002</v>
      </c>
      <c r="T12">
        <v>0</v>
      </c>
      <c r="U12">
        <v>418.77</v>
      </c>
      <c r="V12">
        <v>18.140333999999999</v>
      </c>
      <c r="W12">
        <v>34.799309999999998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4.1951999999999998</v>
      </c>
      <c r="AS12">
        <v>4.7081999999999997</v>
      </c>
      <c r="AT12">
        <v>15.00135</v>
      </c>
      <c r="AU12">
        <v>0</v>
      </c>
      <c r="AV12">
        <v>33.075000000000003</v>
      </c>
      <c r="AW12">
        <v>69.829800000000006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2484.0930069999999</v>
      </c>
    </row>
    <row r="13" spans="1:121">
      <c r="A13" t="s">
        <v>55</v>
      </c>
      <c r="B13">
        <v>0</v>
      </c>
      <c r="C13">
        <v>9.9749999999999996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683.12912700000004</v>
      </c>
      <c r="L13">
        <v>435.435</v>
      </c>
      <c r="M13">
        <v>92</v>
      </c>
      <c r="N13">
        <v>56.7</v>
      </c>
      <c r="O13">
        <v>123.66562500000001</v>
      </c>
      <c r="P13">
        <v>111</v>
      </c>
      <c r="Q13">
        <v>0</v>
      </c>
      <c r="R13">
        <v>42.392195999999998</v>
      </c>
      <c r="S13">
        <v>26.390910000000002</v>
      </c>
      <c r="T13">
        <v>0</v>
      </c>
      <c r="U13">
        <v>418.77</v>
      </c>
      <c r="V13">
        <v>18.140333999999999</v>
      </c>
      <c r="W13">
        <v>34.799309999999998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3.3119999999999998</v>
      </c>
      <c r="AS13">
        <v>4.7081999999999997</v>
      </c>
      <c r="AT13">
        <v>15.00135</v>
      </c>
      <c r="AU13">
        <v>0</v>
      </c>
      <c r="AV13">
        <v>33.075000000000003</v>
      </c>
      <c r="AW13">
        <v>69.829800000000006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2483.2098069999997</v>
      </c>
    </row>
    <row r="14" spans="1:121">
      <c r="A14" t="s">
        <v>56</v>
      </c>
      <c r="B14">
        <v>0</v>
      </c>
      <c r="C14">
        <v>9.9749999999999996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683.12912700000004</v>
      </c>
      <c r="L14">
        <v>435.435</v>
      </c>
      <c r="M14">
        <v>92</v>
      </c>
      <c r="N14">
        <v>56.7</v>
      </c>
      <c r="O14">
        <v>123.66562500000001</v>
      </c>
      <c r="P14">
        <v>111</v>
      </c>
      <c r="Q14">
        <v>0</v>
      </c>
      <c r="R14">
        <v>42.392195999999998</v>
      </c>
      <c r="S14">
        <v>26.390910000000002</v>
      </c>
      <c r="T14">
        <v>0</v>
      </c>
      <c r="U14">
        <v>418.77</v>
      </c>
      <c r="V14">
        <v>18.140333999999999</v>
      </c>
      <c r="W14">
        <v>34.799309999999998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3.3119999999999998</v>
      </c>
      <c r="AS14">
        <v>4.7081999999999997</v>
      </c>
      <c r="AT14">
        <v>15.00135</v>
      </c>
      <c r="AU14">
        <v>0</v>
      </c>
      <c r="AV14">
        <v>33.075000000000003</v>
      </c>
      <c r="AW14">
        <v>69.829800000000006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2483.2098069999997</v>
      </c>
    </row>
    <row r="15" spans="1:121">
      <c r="A15" t="s">
        <v>57</v>
      </c>
      <c r="B15">
        <v>0</v>
      </c>
      <c r="C15">
        <v>9.9749999999999996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683.12912700000004</v>
      </c>
      <c r="L15">
        <v>435.435</v>
      </c>
      <c r="M15">
        <v>92</v>
      </c>
      <c r="N15">
        <v>56.7</v>
      </c>
      <c r="O15">
        <v>123.66562500000001</v>
      </c>
      <c r="P15">
        <v>111</v>
      </c>
      <c r="Q15">
        <v>0</v>
      </c>
      <c r="R15">
        <v>42.392195999999998</v>
      </c>
      <c r="S15">
        <v>26.390910000000002</v>
      </c>
      <c r="T15">
        <v>0</v>
      </c>
      <c r="U15">
        <v>418.77</v>
      </c>
      <c r="V15">
        <v>18.140333999999999</v>
      </c>
      <c r="W15">
        <v>34.799309999999998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1.3944000000000001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7.7279999999999998</v>
      </c>
      <c r="AS15">
        <v>4.7081999999999997</v>
      </c>
      <c r="AT15">
        <v>15.00135</v>
      </c>
      <c r="AU15">
        <v>0</v>
      </c>
      <c r="AV15">
        <v>33.075000000000003</v>
      </c>
      <c r="AW15">
        <v>69.829800000000006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2487.6258069999999</v>
      </c>
    </row>
    <row r="16" spans="1:121">
      <c r="A16" t="s">
        <v>58</v>
      </c>
      <c r="B16">
        <v>0</v>
      </c>
      <c r="C16">
        <v>9.9749999999999996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683.12912700000004</v>
      </c>
      <c r="L16">
        <v>435.435</v>
      </c>
      <c r="M16">
        <v>92</v>
      </c>
      <c r="N16">
        <v>56.7</v>
      </c>
      <c r="O16">
        <v>123.66562500000001</v>
      </c>
      <c r="P16">
        <v>111</v>
      </c>
      <c r="Q16">
        <v>0</v>
      </c>
      <c r="R16">
        <v>42.392195999999998</v>
      </c>
      <c r="S16">
        <v>26.390910000000002</v>
      </c>
      <c r="T16">
        <v>0</v>
      </c>
      <c r="U16">
        <v>418.77</v>
      </c>
      <c r="V16">
        <v>18.140333999999999</v>
      </c>
      <c r="W16">
        <v>34.799309999999998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7.7279999999999998</v>
      </c>
      <c r="AS16">
        <v>4.7081999999999997</v>
      </c>
      <c r="AT16">
        <v>15.00135</v>
      </c>
      <c r="AU16">
        <v>0</v>
      </c>
      <c r="AV16">
        <v>33.075000000000003</v>
      </c>
      <c r="AW16">
        <v>69.829800000000006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2487.6258069999999</v>
      </c>
    </row>
    <row r="17" spans="1:117">
      <c r="A17" t="s">
        <v>59</v>
      </c>
      <c r="B17">
        <v>0</v>
      </c>
      <c r="C17">
        <v>9.9749999999999996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683.12912700000004</v>
      </c>
      <c r="L17">
        <v>435.435</v>
      </c>
      <c r="M17">
        <v>92</v>
      </c>
      <c r="N17">
        <v>56.7</v>
      </c>
      <c r="O17">
        <v>123.66562500000001</v>
      </c>
      <c r="P17">
        <v>111</v>
      </c>
      <c r="Q17">
        <v>0</v>
      </c>
      <c r="R17">
        <v>42.392195999999998</v>
      </c>
      <c r="S17">
        <v>26.390910000000002</v>
      </c>
      <c r="T17">
        <v>0</v>
      </c>
      <c r="U17">
        <v>418.77</v>
      </c>
      <c r="V17">
        <v>18.140333999999999</v>
      </c>
      <c r="W17">
        <v>34.799309999999998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7.7279999999999998</v>
      </c>
      <c r="AS17">
        <v>4.7081999999999997</v>
      </c>
      <c r="AT17">
        <v>15.00135</v>
      </c>
      <c r="AU17">
        <v>0</v>
      </c>
      <c r="AV17">
        <v>33.075000000000003</v>
      </c>
      <c r="AW17">
        <v>69.829800000000006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2487.6258069999999</v>
      </c>
    </row>
    <row r="18" spans="1:117">
      <c r="A18" t="s">
        <v>60</v>
      </c>
      <c r="B18">
        <v>0</v>
      </c>
      <c r="C18">
        <v>9.9749999999999996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683.12912700000004</v>
      </c>
      <c r="L18">
        <v>435.435</v>
      </c>
      <c r="M18">
        <v>92</v>
      </c>
      <c r="N18">
        <v>56.7</v>
      </c>
      <c r="O18">
        <v>123.66562500000001</v>
      </c>
      <c r="P18">
        <v>111</v>
      </c>
      <c r="Q18">
        <v>0</v>
      </c>
      <c r="R18">
        <v>42.392195999999998</v>
      </c>
      <c r="S18">
        <v>26.390910000000002</v>
      </c>
      <c r="T18">
        <v>0</v>
      </c>
      <c r="U18">
        <v>418.77</v>
      </c>
      <c r="V18">
        <v>18.140333999999999</v>
      </c>
      <c r="W18">
        <v>34.799309999999998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53.932499999999997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7.7279999999999998</v>
      </c>
      <c r="AS18">
        <v>4.7081999999999997</v>
      </c>
      <c r="AT18">
        <v>15.00135</v>
      </c>
      <c r="AU18">
        <v>0</v>
      </c>
      <c r="AV18">
        <v>33.075000000000003</v>
      </c>
      <c r="AW18">
        <v>69.829800000000006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2487.6258069999999</v>
      </c>
    </row>
    <row r="19" spans="1:117">
      <c r="A19" t="s">
        <v>61</v>
      </c>
      <c r="B19">
        <v>0</v>
      </c>
      <c r="C19">
        <v>9.9749999999999996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683.12912700000004</v>
      </c>
      <c r="L19">
        <v>435.435</v>
      </c>
      <c r="M19">
        <v>92</v>
      </c>
      <c r="N19">
        <v>56.7</v>
      </c>
      <c r="O19">
        <v>123.66562500000001</v>
      </c>
      <c r="P19">
        <v>111</v>
      </c>
      <c r="Q19">
        <v>0</v>
      </c>
      <c r="R19">
        <v>42.392195999999998</v>
      </c>
      <c r="S19">
        <v>26.390910000000002</v>
      </c>
      <c r="T19">
        <v>0</v>
      </c>
      <c r="U19">
        <v>418.77</v>
      </c>
      <c r="V19">
        <v>18.140333999999999</v>
      </c>
      <c r="W19">
        <v>34.799309999999998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53.932499999999997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7.7279999999999998</v>
      </c>
      <c r="AS19">
        <v>4.7081999999999997</v>
      </c>
      <c r="AT19">
        <v>15.00135</v>
      </c>
      <c r="AU19">
        <v>0</v>
      </c>
      <c r="AV19">
        <v>33.075000000000003</v>
      </c>
      <c r="AW19">
        <v>69.829800000000006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2487.6258069999999</v>
      </c>
    </row>
    <row r="20" spans="1:117">
      <c r="A20" t="s">
        <v>62</v>
      </c>
      <c r="B20">
        <v>0</v>
      </c>
      <c r="C20">
        <v>9.9749999999999996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683.12912700000004</v>
      </c>
      <c r="L20">
        <v>435.435</v>
      </c>
      <c r="M20">
        <v>92</v>
      </c>
      <c r="N20">
        <v>56.7</v>
      </c>
      <c r="O20">
        <v>123.66562500000001</v>
      </c>
      <c r="P20">
        <v>111</v>
      </c>
      <c r="Q20">
        <v>0</v>
      </c>
      <c r="R20">
        <v>42.392195999999998</v>
      </c>
      <c r="S20">
        <v>26.390910000000002</v>
      </c>
      <c r="T20">
        <v>0</v>
      </c>
      <c r="U20">
        <v>418.77</v>
      </c>
      <c r="V20">
        <v>18.140333999999999</v>
      </c>
      <c r="W20">
        <v>34.799309999999998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53.932499999999997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7.7279999999999998</v>
      </c>
      <c r="AS20">
        <v>4.7081999999999997</v>
      </c>
      <c r="AT20">
        <v>15.00135</v>
      </c>
      <c r="AU20">
        <v>0</v>
      </c>
      <c r="AV20">
        <v>33.075000000000003</v>
      </c>
      <c r="AW20">
        <v>69.829800000000006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2502.3678070000001</v>
      </c>
    </row>
    <row r="21" spans="1:117">
      <c r="A21" t="s">
        <v>63</v>
      </c>
      <c r="B21">
        <v>0</v>
      </c>
      <c r="C21">
        <v>9.9749999999999996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683.12912700000004</v>
      </c>
      <c r="L21">
        <v>435.435</v>
      </c>
      <c r="M21">
        <v>92</v>
      </c>
      <c r="N21">
        <v>56.7</v>
      </c>
      <c r="O21">
        <v>123.66562500000001</v>
      </c>
      <c r="P21">
        <v>111</v>
      </c>
      <c r="Q21">
        <v>0</v>
      </c>
      <c r="R21">
        <v>42.392195999999998</v>
      </c>
      <c r="S21">
        <v>26.390910000000002</v>
      </c>
      <c r="T21">
        <v>0</v>
      </c>
      <c r="U21">
        <v>418.77</v>
      </c>
      <c r="V21">
        <v>18.140333999999999</v>
      </c>
      <c r="W21">
        <v>34.799309999999998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53.932499999999997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6.6239999999999997</v>
      </c>
      <c r="AS21">
        <v>4.7081999999999997</v>
      </c>
      <c r="AT21">
        <v>15.00135</v>
      </c>
      <c r="AU21">
        <v>0</v>
      </c>
      <c r="AV21">
        <v>33.075000000000003</v>
      </c>
      <c r="AW21">
        <v>69.829800000000006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2502.0828069999998</v>
      </c>
    </row>
    <row r="22" spans="1:117">
      <c r="A22" t="s">
        <v>64</v>
      </c>
      <c r="B22">
        <v>0</v>
      </c>
      <c r="C22">
        <v>9.9749999999999996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683.12912700000004</v>
      </c>
      <c r="L22">
        <v>435.435</v>
      </c>
      <c r="M22">
        <v>92</v>
      </c>
      <c r="N22">
        <v>56.7</v>
      </c>
      <c r="O22">
        <v>123.66562500000001</v>
      </c>
      <c r="P22">
        <v>111</v>
      </c>
      <c r="Q22">
        <v>0</v>
      </c>
      <c r="R22">
        <v>42.392195999999998</v>
      </c>
      <c r="S22">
        <v>26.390910000000002</v>
      </c>
      <c r="T22">
        <v>0</v>
      </c>
      <c r="U22">
        <v>418.77</v>
      </c>
      <c r="V22">
        <v>18.140333999999999</v>
      </c>
      <c r="W22">
        <v>34.799309999999998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53.932499999999997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6.6239999999999997</v>
      </c>
      <c r="AS22">
        <v>4.7081999999999997</v>
      </c>
      <c r="AT22">
        <v>15.00135</v>
      </c>
      <c r="AU22">
        <v>0</v>
      </c>
      <c r="AV22">
        <v>33.075000000000003</v>
      </c>
      <c r="AW22">
        <v>69.829800000000006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2517.6438069999995</v>
      </c>
    </row>
    <row r="23" spans="1:117">
      <c r="A23" t="s">
        <v>65</v>
      </c>
      <c r="B23">
        <v>0</v>
      </c>
      <c r="C23">
        <v>9.9749999999999996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683.12912700000004</v>
      </c>
      <c r="L23">
        <v>435.435</v>
      </c>
      <c r="M23">
        <v>92</v>
      </c>
      <c r="N23">
        <v>56.7</v>
      </c>
      <c r="O23">
        <v>123.66562500000001</v>
      </c>
      <c r="P23">
        <v>111</v>
      </c>
      <c r="Q23">
        <v>0</v>
      </c>
      <c r="R23">
        <v>42.392195999999998</v>
      </c>
      <c r="S23">
        <v>26.390910000000002</v>
      </c>
      <c r="T23">
        <v>0</v>
      </c>
      <c r="U23">
        <v>418.77</v>
      </c>
      <c r="V23">
        <v>18.140333999999999</v>
      </c>
      <c r="W23">
        <v>34.799309999999998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53.932499999999997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31.122</v>
      </c>
      <c r="AR23">
        <v>6.6239999999999997</v>
      </c>
      <c r="AS23">
        <v>5.3807999999999998</v>
      </c>
      <c r="AT23">
        <v>15.00135</v>
      </c>
      <c r="AU23">
        <v>0</v>
      </c>
      <c r="AV23">
        <v>33.075000000000003</v>
      </c>
      <c r="AW23">
        <v>69.829800000000006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2485.6233839999995</v>
      </c>
    </row>
    <row r="24" spans="1:117">
      <c r="A24" t="s">
        <v>66</v>
      </c>
      <c r="B24">
        <v>0</v>
      </c>
      <c r="C24">
        <v>9.9749999999999996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683.12912700000004</v>
      </c>
      <c r="L24">
        <v>435.435</v>
      </c>
      <c r="M24">
        <v>92</v>
      </c>
      <c r="N24">
        <v>56.7</v>
      </c>
      <c r="O24">
        <v>123.66562500000001</v>
      </c>
      <c r="P24">
        <v>111</v>
      </c>
      <c r="Q24">
        <v>0</v>
      </c>
      <c r="R24">
        <v>42.392195999999998</v>
      </c>
      <c r="S24">
        <v>26.390910000000002</v>
      </c>
      <c r="T24">
        <v>0</v>
      </c>
      <c r="U24">
        <v>418.77</v>
      </c>
      <c r="V24">
        <v>18.140333999999999</v>
      </c>
      <c r="W24">
        <v>34.799309999999998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53.932499999999997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6.6239999999999997</v>
      </c>
      <c r="AS24">
        <v>5.3807999999999998</v>
      </c>
      <c r="AT24">
        <v>15.00135</v>
      </c>
      <c r="AU24">
        <v>0</v>
      </c>
      <c r="AV24">
        <v>33.075000000000003</v>
      </c>
      <c r="AW24">
        <v>69.829800000000006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2504.5633839999996</v>
      </c>
    </row>
    <row r="25" spans="1:117">
      <c r="A25" t="s">
        <v>67</v>
      </c>
      <c r="B25">
        <v>0</v>
      </c>
      <c r="C25">
        <v>9.9749999999999996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683.12912700000004</v>
      </c>
      <c r="L25">
        <v>435.435</v>
      </c>
      <c r="M25">
        <v>92</v>
      </c>
      <c r="N25">
        <v>56.7</v>
      </c>
      <c r="O25">
        <v>123.66562500000001</v>
      </c>
      <c r="P25">
        <v>111</v>
      </c>
      <c r="Q25">
        <v>0</v>
      </c>
      <c r="R25">
        <v>42.392195999999998</v>
      </c>
      <c r="S25">
        <v>26.390910000000002</v>
      </c>
      <c r="T25">
        <v>0</v>
      </c>
      <c r="U25">
        <v>418.77</v>
      </c>
      <c r="V25">
        <v>18.140333999999999</v>
      </c>
      <c r="W25">
        <v>34.799309999999998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53.932499999999997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46.683</v>
      </c>
      <c r="AR25">
        <v>6.6239999999999997</v>
      </c>
      <c r="AS25">
        <v>5.3807999999999998</v>
      </c>
      <c r="AT25">
        <v>15.00135</v>
      </c>
      <c r="AU25">
        <v>0</v>
      </c>
      <c r="AV25">
        <v>33.075000000000003</v>
      </c>
      <c r="AW25">
        <v>69.829800000000006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2552.2344239999998</v>
      </c>
    </row>
    <row r="26" spans="1:117">
      <c r="A26" t="s">
        <v>68</v>
      </c>
      <c r="B26">
        <v>0</v>
      </c>
      <c r="C26">
        <v>9.9749999999999996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683.12912700000004</v>
      </c>
      <c r="L26">
        <v>435.435</v>
      </c>
      <c r="M26">
        <v>92</v>
      </c>
      <c r="N26">
        <v>56.7</v>
      </c>
      <c r="O26">
        <v>123.66562500000001</v>
      </c>
      <c r="P26">
        <v>111</v>
      </c>
      <c r="Q26">
        <v>0</v>
      </c>
      <c r="R26">
        <v>42.392195999999998</v>
      </c>
      <c r="S26">
        <v>26.390910000000002</v>
      </c>
      <c r="T26">
        <v>0</v>
      </c>
      <c r="U26">
        <v>418.77</v>
      </c>
      <c r="V26">
        <v>18.140333999999999</v>
      </c>
      <c r="W26">
        <v>34.799309999999998</v>
      </c>
      <c r="X26">
        <v>98.34375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53.932499999999997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6.6239999999999997</v>
      </c>
      <c r="AS26">
        <v>5.3807999999999998</v>
      </c>
      <c r="AT26">
        <v>15.00135</v>
      </c>
      <c r="AU26">
        <v>0</v>
      </c>
      <c r="AV26">
        <v>33.075000000000003</v>
      </c>
      <c r="AW26">
        <v>69.829800000000006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2605.6633119999997</v>
      </c>
    </row>
    <row r="27" spans="1:117">
      <c r="A27" t="s">
        <v>69</v>
      </c>
      <c r="B27">
        <v>0</v>
      </c>
      <c r="C27">
        <v>9.4499999999999993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683.12912700000004</v>
      </c>
      <c r="L27">
        <v>435.435</v>
      </c>
      <c r="M27">
        <v>92</v>
      </c>
      <c r="N27">
        <v>56.7</v>
      </c>
      <c r="O27">
        <v>123.66562500000001</v>
      </c>
      <c r="P27">
        <v>111</v>
      </c>
      <c r="Q27">
        <v>0</v>
      </c>
      <c r="R27">
        <v>42.392195999999998</v>
      </c>
      <c r="S27">
        <v>26.390910000000002</v>
      </c>
      <c r="T27">
        <v>0</v>
      </c>
      <c r="U27">
        <v>418.77</v>
      </c>
      <c r="V27">
        <v>18.140333999999999</v>
      </c>
      <c r="W27">
        <v>34.799309999999998</v>
      </c>
      <c r="X27">
        <v>98.34375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53.932499999999997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6.6239999999999997</v>
      </c>
      <c r="AS27">
        <v>5.3807999999999998</v>
      </c>
      <c r="AT27">
        <v>15.00135</v>
      </c>
      <c r="AU27">
        <v>0</v>
      </c>
      <c r="AV27">
        <v>33.075000000000003</v>
      </c>
      <c r="AW27">
        <v>69.829800000000006</v>
      </c>
      <c r="AX27">
        <v>91.516000000000005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2694.3943800000002</v>
      </c>
    </row>
    <row r="28" spans="1:117">
      <c r="A28" t="s">
        <v>70</v>
      </c>
      <c r="B28">
        <v>0</v>
      </c>
      <c r="C28">
        <v>9.4499999999999993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683.12912700000004</v>
      </c>
      <c r="L28">
        <v>435.435</v>
      </c>
      <c r="M28">
        <v>92</v>
      </c>
      <c r="N28">
        <v>56.7</v>
      </c>
      <c r="O28">
        <v>123.66562500000001</v>
      </c>
      <c r="P28">
        <v>111</v>
      </c>
      <c r="Q28">
        <v>0</v>
      </c>
      <c r="R28">
        <v>42.392195999999998</v>
      </c>
      <c r="S28">
        <v>26.390910000000002</v>
      </c>
      <c r="T28">
        <v>0</v>
      </c>
      <c r="U28">
        <v>418.77</v>
      </c>
      <c r="V28">
        <v>18.140333999999999</v>
      </c>
      <c r="W28">
        <v>34.799309999999998</v>
      </c>
      <c r="X28">
        <v>98.34375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53.932499999999997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46.683</v>
      </c>
      <c r="AR28">
        <v>6.6239999999999997</v>
      </c>
      <c r="AS28">
        <v>5.3807999999999998</v>
      </c>
      <c r="AT28">
        <v>15.00135</v>
      </c>
      <c r="AU28">
        <v>0</v>
      </c>
      <c r="AV28">
        <v>33.075000000000003</v>
      </c>
      <c r="AW28">
        <v>69.829800000000006</v>
      </c>
      <c r="AX28">
        <v>91.516000000000005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2793.769076</v>
      </c>
    </row>
    <row r="29" spans="1:117">
      <c r="A29" t="s">
        <v>71</v>
      </c>
      <c r="B29">
        <v>0</v>
      </c>
      <c r="C29">
        <v>9.4499999999999993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683.12912700000004</v>
      </c>
      <c r="L29">
        <v>435.435</v>
      </c>
      <c r="M29">
        <v>92</v>
      </c>
      <c r="N29">
        <v>56.7</v>
      </c>
      <c r="O29">
        <v>123.66562500000001</v>
      </c>
      <c r="P29">
        <v>111</v>
      </c>
      <c r="Q29">
        <v>0</v>
      </c>
      <c r="R29">
        <v>42.392195999999998</v>
      </c>
      <c r="S29">
        <v>26.390910000000002</v>
      </c>
      <c r="T29">
        <v>0</v>
      </c>
      <c r="U29">
        <v>418.77</v>
      </c>
      <c r="V29">
        <v>18.140333999999999</v>
      </c>
      <c r="W29">
        <v>34.799309999999998</v>
      </c>
      <c r="X29">
        <v>98.34375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3.819</v>
      </c>
      <c r="AJ29">
        <v>0</v>
      </c>
      <c r="AK29">
        <v>53.932499999999997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46.683</v>
      </c>
      <c r="AR29">
        <v>39.744</v>
      </c>
      <c r="AS29">
        <v>6.0533999999999999</v>
      </c>
      <c r="AT29">
        <v>15.00135</v>
      </c>
      <c r="AU29">
        <v>0</v>
      </c>
      <c r="AV29">
        <v>33.075000000000003</v>
      </c>
      <c r="AW29">
        <v>69.829800000000006</v>
      </c>
      <c r="AX29">
        <v>91.516000000000005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2863.9213160000004</v>
      </c>
    </row>
    <row r="30" spans="1:117">
      <c r="A30" t="s">
        <v>72</v>
      </c>
      <c r="B30">
        <v>0</v>
      </c>
      <c r="C30">
        <v>9.4499999999999993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683.12912700000004</v>
      </c>
      <c r="L30">
        <v>435.435</v>
      </c>
      <c r="M30">
        <v>92</v>
      </c>
      <c r="N30">
        <v>56.7</v>
      </c>
      <c r="O30">
        <v>123.66562500000001</v>
      </c>
      <c r="P30">
        <v>111</v>
      </c>
      <c r="Q30">
        <v>0</v>
      </c>
      <c r="R30">
        <v>42.392195999999998</v>
      </c>
      <c r="S30">
        <v>26.390910000000002</v>
      </c>
      <c r="T30">
        <v>0</v>
      </c>
      <c r="U30">
        <v>418.77</v>
      </c>
      <c r="V30">
        <v>18.140333999999999</v>
      </c>
      <c r="W30">
        <v>34.799309999999998</v>
      </c>
      <c r="X30">
        <v>98.34375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16.350411999999999</v>
      </c>
      <c r="AJ30">
        <v>0</v>
      </c>
      <c r="AK30">
        <v>53.932499999999997</v>
      </c>
      <c r="AL30">
        <v>6.9720000000000004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46.683</v>
      </c>
      <c r="AR30">
        <v>39.744</v>
      </c>
      <c r="AS30">
        <v>6.0533999999999999</v>
      </c>
      <c r="AT30">
        <v>15.00135</v>
      </c>
      <c r="AU30">
        <v>0</v>
      </c>
      <c r="AV30">
        <v>33.075000000000003</v>
      </c>
      <c r="AW30">
        <v>69.829800000000006</v>
      </c>
      <c r="AX30">
        <v>91.516000000000005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2886.7653280000004</v>
      </c>
    </row>
    <row r="31" spans="1:117">
      <c r="A31" t="s">
        <v>73</v>
      </c>
      <c r="B31">
        <v>0</v>
      </c>
      <c r="C31">
        <v>9.4499999999999993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682.82912699999997</v>
      </c>
      <c r="L31">
        <v>435.435</v>
      </c>
      <c r="M31">
        <v>92</v>
      </c>
      <c r="N31">
        <v>56.7</v>
      </c>
      <c r="O31">
        <v>123.66562500000001</v>
      </c>
      <c r="P31">
        <v>111</v>
      </c>
      <c r="Q31">
        <v>0</v>
      </c>
      <c r="R31">
        <v>42.392195999999998</v>
      </c>
      <c r="S31">
        <v>26.390910000000002</v>
      </c>
      <c r="T31">
        <v>0</v>
      </c>
      <c r="U31">
        <v>418.77</v>
      </c>
      <c r="V31">
        <v>18.140333999999999</v>
      </c>
      <c r="W31">
        <v>34.799309999999998</v>
      </c>
      <c r="X31">
        <v>98.34375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16.350411999999999</v>
      </c>
      <c r="AJ31">
        <v>0</v>
      </c>
      <c r="AK31">
        <v>53.932499999999997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46.683</v>
      </c>
      <c r="AR31">
        <v>6.6239999999999997</v>
      </c>
      <c r="AS31">
        <v>6.0533999999999999</v>
      </c>
      <c r="AT31">
        <v>15.00135</v>
      </c>
      <c r="AU31">
        <v>0</v>
      </c>
      <c r="AV31">
        <v>33.075000000000003</v>
      </c>
      <c r="AW31">
        <v>69.829800000000006</v>
      </c>
      <c r="AX31">
        <v>91.516000000000005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2920.2857279999998</v>
      </c>
    </row>
    <row r="32" spans="1:117">
      <c r="A32" t="s">
        <v>74</v>
      </c>
      <c r="B32">
        <v>0</v>
      </c>
      <c r="C32">
        <v>9.4499999999999993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435.435</v>
      </c>
      <c r="M32">
        <v>92</v>
      </c>
      <c r="N32">
        <v>56.7</v>
      </c>
      <c r="O32">
        <v>123.66562500000001</v>
      </c>
      <c r="P32">
        <v>111</v>
      </c>
      <c r="Q32">
        <v>0</v>
      </c>
      <c r="R32">
        <v>42.392195999999998</v>
      </c>
      <c r="S32">
        <v>26.390910000000002</v>
      </c>
      <c r="T32">
        <v>0</v>
      </c>
      <c r="U32">
        <v>418.77</v>
      </c>
      <c r="V32">
        <v>18.140333999999999</v>
      </c>
      <c r="W32">
        <v>34.799309999999998</v>
      </c>
      <c r="X32">
        <v>98.34375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16.350411999999999</v>
      </c>
      <c r="AJ32">
        <v>0</v>
      </c>
      <c r="AK32">
        <v>53.932499999999997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3.9744000000000002</v>
      </c>
      <c r="AS32">
        <v>6.0533999999999999</v>
      </c>
      <c r="AT32">
        <v>15.00135</v>
      </c>
      <c r="AU32">
        <v>0</v>
      </c>
      <c r="AV32">
        <v>33.075000000000003</v>
      </c>
      <c r="AW32">
        <v>69.829800000000006</v>
      </c>
      <c r="AX32">
        <v>91.516000000000005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2917.6361280000001</v>
      </c>
    </row>
    <row r="33" spans="1:117">
      <c r="A33" t="s">
        <v>75</v>
      </c>
      <c r="B33">
        <v>0</v>
      </c>
      <c r="C33">
        <v>9.4499999999999993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435.435</v>
      </c>
      <c r="M33">
        <v>92</v>
      </c>
      <c r="N33">
        <v>56.7</v>
      </c>
      <c r="O33">
        <v>123.66562500000001</v>
      </c>
      <c r="P33">
        <v>111</v>
      </c>
      <c r="Q33">
        <v>0</v>
      </c>
      <c r="R33">
        <v>42.392195999999998</v>
      </c>
      <c r="S33">
        <v>26.390910000000002</v>
      </c>
      <c r="T33">
        <v>0</v>
      </c>
      <c r="U33">
        <v>418.77</v>
      </c>
      <c r="V33">
        <v>18.140333999999999</v>
      </c>
      <c r="W33">
        <v>34.799309999999998</v>
      </c>
      <c r="X33">
        <v>98.34375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35.496000000000002</v>
      </c>
      <c r="AG33">
        <v>0</v>
      </c>
      <c r="AH33">
        <v>118.375</v>
      </c>
      <c r="AI33">
        <v>16.350411999999999</v>
      </c>
      <c r="AJ33">
        <v>0</v>
      </c>
      <c r="AK33">
        <v>53.932499999999997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46.683</v>
      </c>
      <c r="AR33">
        <v>3.9744000000000002</v>
      </c>
      <c r="AS33">
        <v>6.0533999999999999</v>
      </c>
      <c r="AT33">
        <v>15.00135</v>
      </c>
      <c r="AU33">
        <v>0</v>
      </c>
      <c r="AV33">
        <v>33.075000000000003</v>
      </c>
      <c r="AW33">
        <v>69.829800000000006</v>
      </c>
      <c r="AX33">
        <v>91.516000000000005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2872.929052</v>
      </c>
    </row>
    <row r="34" spans="1:117">
      <c r="A34" t="s">
        <v>76</v>
      </c>
      <c r="B34">
        <v>0</v>
      </c>
      <c r="C34">
        <v>9.4499999999999993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435.435</v>
      </c>
      <c r="M34">
        <v>92</v>
      </c>
      <c r="N34">
        <v>56.7</v>
      </c>
      <c r="O34">
        <v>123.66562500000001</v>
      </c>
      <c r="P34">
        <v>111</v>
      </c>
      <c r="Q34">
        <v>0</v>
      </c>
      <c r="R34">
        <v>42.392195999999998</v>
      </c>
      <c r="S34">
        <v>26.390910000000002</v>
      </c>
      <c r="T34">
        <v>0</v>
      </c>
      <c r="U34">
        <v>418.77</v>
      </c>
      <c r="V34">
        <v>18.140333999999999</v>
      </c>
      <c r="W34">
        <v>34.799309999999998</v>
      </c>
      <c r="X34">
        <v>98.34375</v>
      </c>
      <c r="Y34">
        <v>0</v>
      </c>
      <c r="Z34">
        <v>2.2000000000000002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53.932499999999997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3.9744000000000002</v>
      </c>
      <c r="AS34">
        <v>6.0533999999999999</v>
      </c>
      <c r="AT34">
        <v>15.00135</v>
      </c>
      <c r="AU34">
        <v>0</v>
      </c>
      <c r="AV34">
        <v>33.075000000000003</v>
      </c>
      <c r="AW34">
        <v>69.829800000000006</v>
      </c>
      <c r="AX34">
        <v>91.516000000000005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2771.9047999999993</v>
      </c>
    </row>
    <row r="35" spans="1:117">
      <c r="A35" t="s">
        <v>77</v>
      </c>
      <c r="B35">
        <v>0</v>
      </c>
      <c r="C35">
        <v>9.4499999999999993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435.435</v>
      </c>
      <c r="M35">
        <v>92</v>
      </c>
      <c r="N35">
        <v>56.7</v>
      </c>
      <c r="O35">
        <v>123.66562500000001</v>
      </c>
      <c r="P35">
        <v>111</v>
      </c>
      <c r="Q35">
        <v>0</v>
      </c>
      <c r="R35">
        <v>42.392195999999998</v>
      </c>
      <c r="S35">
        <v>26.390910000000002</v>
      </c>
      <c r="T35">
        <v>0</v>
      </c>
      <c r="U35">
        <v>418.77</v>
      </c>
      <c r="V35">
        <v>18.140333999999999</v>
      </c>
      <c r="W35">
        <v>34.799309999999998</v>
      </c>
      <c r="X35">
        <v>98.34375</v>
      </c>
      <c r="Y35">
        <v>0</v>
      </c>
      <c r="Z35">
        <v>0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53.932499999999997</v>
      </c>
      <c r="AL35">
        <v>6.9720000000000004</v>
      </c>
      <c r="AM35">
        <v>0</v>
      </c>
      <c r="AN35">
        <v>0.59302999999999995</v>
      </c>
      <c r="AO35">
        <v>0</v>
      </c>
      <c r="AP35">
        <v>6.2769000000000004</v>
      </c>
      <c r="AQ35">
        <v>46.683</v>
      </c>
      <c r="AR35">
        <v>3.9744000000000002</v>
      </c>
      <c r="AS35">
        <v>6.0533999999999999</v>
      </c>
      <c r="AT35">
        <v>15.00135</v>
      </c>
      <c r="AU35">
        <v>0</v>
      </c>
      <c r="AV35">
        <v>33.075000000000003</v>
      </c>
      <c r="AW35">
        <v>69.829800000000006</v>
      </c>
      <c r="AX35">
        <v>91.516000000000005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2661.9318639999992</v>
      </c>
    </row>
    <row r="36" spans="1:117">
      <c r="A36" t="s">
        <v>78</v>
      </c>
      <c r="B36">
        <v>0</v>
      </c>
      <c r="C36">
        <v>9.4499999999999993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435.435</v>
      </c>
      <c r="M36">
        <v>92</v>
      </c>
      <c r="N36">
        <v>56.7</v>
      </c>
      <c r="O36">
        <v>123.66562500000001</v>
      </c>
      <c r="P36">
        <v>111</v>
      </c>
      <c r="Q36">
        <v>0</v>
      </c>
      <c r="R36">
        <v>42.392195999999998</v>
      </c>
      <c r="S36">
        <v>26.390910000000002</v>
      </c>
      <c r="T36">
        <v>0</v>
      </c>
      <c r="U36">
        <v>418.77</v>
      </c>
      <c r="V36">
        <v>18.140333999999999</v>
      </c>
      <c r="W36">
        <v>34.799309999999998</v>
      </c>
      <c r="X36">
        <v>98.34375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53.932499999999997</v>
      </c>
      <c r="AL36">
        <v>1.3944000000000001</v>
      </c>
      <c r="AM36">
        <v>0</v>
      </c>
      <c r="AN36">
        <v>0.59302999999999995</v>
      </c>
      <c r="AO36">
        <v>0</v>
      </c>
      <c r="AP36">
        <v>6.2769000000000004</v>
      </c>
      <c r="AQ36">
        <v>46.683</v>
      </c>
      <c r="AR36">
        <v>5.52</v>
      </c>
      <c r="AS36">
        <v>6.0533999999999999</v>
      </c>
      <c r="AT36">
        <v>15.00135</v>
      </c>
      <c r="AU36">
        <v>0</v>
      </c>
      <c r="AV36">
        <v>33.075000000000003</v>
      </c>
      <c r="AW36">
        <v>72.001800000000003</v>
      </c>
      <c r="AX36">
        <v>91.516000000000005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2591.8344159999992</v>
      </c>
    </row>
    <row r="37" spans="1:117">
      <c r="A37" t="s">
        <v>79</v>
      </c>
      <c r="B37">
        <v>0</v>
      </c>
      <c r="C37">
        <v>9.4499999999999993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435.435</v>
      </c>
      <c r="M37">
        <v>92</v>
      </c>
      <c r="N37">
        <v>56.7</v>
      </c>
      <c r="O37">
        <v>123.66562500000001</v>
      </c>
      <c r="P37">
        <v>111</v>
      </c>
      <c r="Q37">
        <v>0</v>
      </c>
      <c r="R37">
        <v>42.392195999999998</v>
      </c>
      <c r="S37">
        <v>26.390910000000002</v>
      </c>
      <c r="T37">
        <v>0</v>
      </c>
      <c r="U37">
        <v>418.77</v>
      </c>
      <c r="V37">
        <v>18.140333999999999</v>
      </c>
      <c r="W37">
        <v>34.799309999999998</v>
      </c>
      <c r="X37">
        <v>98.34375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53.932499999999997</v>
      </c>
      <c r="AL37">
        <v>1.3944000000000001</v>
      </c>
      <c r="AM37">
        <v>0</v>
      </c>
      <c r="AN37">
        <v>0.59302999999999995</v>
      </c>
      <c r="AO37">
        <v>0</v>
      </c>
      <c r="AP37">
        <v>6.2769000000000004</v>
      </c>
      <c r="AQ37">
        <v>46.683</v>
      </c>
      <c r="AR37">
        <v>39.744</v>
      </c>
      <c r="AS37">
        <v>6.726</v>
      </c>
      <c r="AT37">
        <v>15.00135</v>
      </c>
      <c r="AU37">
        <v>0</v>
      </c>
      <c r="AV37">
        <v>33.075000000000003</v>
      </c>
      <c r="AW37">
        <v>69.829800000000006</v>
      </c>
      <c r="AX37">
        <v>91.516000000000005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2593.0808759999995</v>
      </c>
    </row>
    <row r="38" spans="1:117">
      <c r="A38" t="s">
        <v>80</v>
      </c>
      <c r="B38">
        <v>0</v>
      </c>
      <c r="C38">
        <v>9.4499999999999993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435.435</v>
      </c>
      <c r="M38">
        <v>92</v>
      </c>
      <c r="N38">
        <v>56.7</v>
      </c>
      <c r="O38">
        <v>123.66562500000001</v>
      </c>
      <c r="P38">
        <v>111</v>
      </c>
      <c r="Q38">
        <v>0</v>
      </c>
      <c r="R38">
        <v>42.392195999999998</v>
      </c>
      <c r="S38">
        <v>26.390910000000002</v>
      </c>
      <c r="T38">
        <v>0</v>
      </c>
      <c r="U38">
        <v>418.77</v>
      </c>
      <c r="V38">
        <v>18.140333999999999</v>
      </c>
      <c r="W38">
        <v>34.799309999999998</v>
      </c>
      <c r="X38">
        <v>98.34375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53.932499999999997</v>
      </c>
      <c r="AL38">
        <v>1.3944000000000001</v>
      </c>
      <c r="AM38">
        <v>0</v>
      </c>
      <c r="AN38">
        <v>0.59302999999999995</v>
      </c>
      <c r="AO38">
        <v>0</v>
      </c>
      <c r="AP38">
        <v>6.2769000000000004</v>
      </c>
      <c r="AQ38">
        <v>46.683</v>
      </c>
      <c r="AR38">
        <v>39.744</v>
      </c>
      <c r="AS38">
        <v>24.75168</v>
      </c>
      <c r="AT38">
        <v>15.00135</v>
      </c>
      <c r="AU38">
        <v>0</v>
      </c>
      <c r="AV38">
        <v>33.075000000000003</v>
      </c>
      <c r="AW38">
        <v>69.829800000000006</v>
      </c>
      <c r="AX38">
        <v>91.516000000000005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2574.5456159999994</v>
      </c>
    </row>
    <row r="39" spans="1:117">
      <c r="A39" t="s">
        <v>81</v>
      </c>
      <c r="B39">
        <v>0</v>
      </c>
      <c r="C39">
        <v>9.4499999999999993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435.435</v>
      </c>
      <c r="M39">
        <v>92</v>
      </c>
      <c r="N39">
        <v>56.7</v>
      </c>
      <c r="O39">
        <v>123.66562500000001</v>
      </c>
      <c r="P39">
        <v>111</v>
      </c>
      <c r="Q39">
        <v>0</v>
      </c>
      <c r="R39">
        <v>42.392195999999998</v>
      </c>
      <c r="S39">
        <v>26.390910000000002</v>
      </c>
      <c r="T39">
        <v>0</v>
      </c>
      <c r="U39">
        <v>418.77</v>
      </c>
      <c r="V39">
        <v>18.140333999999999</v>
      </c>
      <c r="W39">
        <v>34.799309999999998</v>
      </c>
      <c r="X39">
        <v>98.34375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1.3944000000000001</v>
      </c>
      <c r="AM39">
        <v>0</v>
      </c>
      <c r="AN39">
        <v>0.59302999999999995</v>
      </c>
      <c r="AO39">
        <v>0</v>
      </c>
      <c r="AP39">
        <v>2.5619999999999998</v>
      </c>
      <c r="AQ39">
        <v>46.683</v>
      </c>
      <c r="AR39">
        <v>4.4160000000000004</v>
      </c>
      <c r="AS39">
        <v>24.75168</v>
      </c>
      <c r="AT39">
        <v>15.00135</v>
      </c>
      <c r="AU39">
        <v>0</v>
      </c>
      <c r="AV39">
        <v>33.075000000000003</v>
      </c>
      <c r="AW39">
        <v>69.829800000000006</v>
      </c>
      <c r="AX39">
        <v>91.516000000000005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2535.5027159999995</v>
      </c>
    </row>
    <row r="40" spans="1:117">
      <c r="A40" t="s">
        <v>82</v>
      </c>
      <c r="B40">
        <v>0</v>
      </c>
      <c r="C40">
        <v>9.4499999999999993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435.435</v>
      </c>
      <c r="M40">
        <v>92</v>
      </c>
      <c r="N40">
        <v>56.7</v>
      </c>
      <c r="O40">
        <v>123.66562500000001</v>
      </c>
      <c r="P40">
        <v>111</v>
      </c>
      <c r="Q40">
        <v>0</v>
      </c>
      <c r="R40">
        <v>42.392195999999998</v>
      </c>
      <c r="S40">
        <v>26.390910000000002</v>
      </c>
      <c r="T40">
        <v>0</v>
      </c>
      <c r="U40">
        <v>418.77</v>
      </c>
      <c r="V40">
        <v>18.140333999999999</v>
      </c>
      <c r="W40">
        <v>34.799309999999998</v>
      </c>
      <c r="X40">
        <v>98.34375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1.3944000000000001</v>
      </c>
      <c r="AM40">
        <v>0</v>
      </c>
      <c r="AN40">
        <v>0.59302999999999995</v>
      </c>
      <c r="AO40">
        <v>0</v>
      </c>
      <c r="AP40">
        <v>2.5619999999999998</v>
      </c>
      <c r="AQ40">
        <v>46.683</v>
      </c>
      <c r="AR40">
        <v>3.3119999999999998</v>
      </c>
      <c r="AS40">
        <v>24.75168</v>
      </c>
      <c r="AT40">
        <v>15.00135</v>
      </c>
      <c r="AU40">
        <v>0</v>
      </c>
      <c r="AV40">
        <v>33.075000000000003</v>
      </c>
      <c r="AW40">
        <v>69.829800000000006</v>
      </c>
      <c r="AX40">
        <v>91.516000000000005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2534.3987159999992</v>
      </c>
    </row>
    <row r="41" spans="1:117">
      <c r="A41" t="s">
        <v>83</v>
      </c>
      <c r="B41">
        <v>0</v>
      </c>
      <c r="C41">
        <v>9.4499999999999993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435.435</v>
      </c>
      <c r="M41">
        <v>92</v>
      </c>
      <c r="N41">
        <v>56.7</v>
      </c>
      <c r="O41">
        <v>123.66562500000001</v>
      </c>
      <c r="P41">
        <v>111</v>
      </c>
      <c r="Q41">
        <v>0</v>
      </c>
      <c r="R41">
        <v>42.392195999999998</v>
      </c>
      <c r="S41">
        <v>26.390910000000002</v>
      </c>
      <c r="T41">
        <v>0</v>
      </c>
      <c r="U41">
        <v>418.77</v>
      </c>
      <c r="V41">
        <v>18.140333999999999</v>
      </c>
      <c r="W41">
        <v>34.799309999999998</v>
      </c>
      <c r="X41">
        <v>115.39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1.3944000000000001</v>
      </c>
      <c r="AM41">
        <v>0</v>
      </c>
      <c r="AN41">
        <v>0.59302999999999995</v>
      </c>
      <c r="AO41">
        <v>0</v>
      </c>
      <c r="AP41">
        <v>2.5619999999999998</v>
      </c>
      <c r="AQ41">
        <v>37.421999999999997</v>
      </c>
      <c r="AR41">
        <v>3.3119999999999998</v>
      </c>
      <c r="AS41">
        <v>24.75168</v>
      </c>
      <c r="AT41">
        <v>15.00135</v>
      </c>
      <c r="AU41">
        <v>0</v>
      </c>
      <c r="AV41">
        <v>33.075000000000003</v>
      </c>
      <c r="AW41">
        <v>69.829800000000006</v>
      </c>
      <c r="AX41">
        <v>91.516000000000005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2525.7051139999994</v>
      </c>
    </row>
    <row r="42" spans="1:117">
      <c r="A42" t="s">
        <v>84</v>
      </c>
      <c r="B42">
        <v>0</v>
      </c>
      <c r="C42">
        <v>9.4499999999999993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435.435</v>
      </c>
      <c r="M42">
        <v>92</v>
      </c>
      <c r="N42">
        <v>56.7</v>
      </c>
      <c r="O42">
        <v>123.66562500000001</v>
      </c>
      <c r="P42">
        <v>111</v>
      </c>
      <c r="Q42">
        <v>0</v>
      </c>
      <c r="R42">
        <v>42.392195999999998</v>
      </c>
      <c r="S42">
        <v>26.390910000000002</v>
      </c>
      <c r="T42">
        <v>0</v>
      </c>
      <c r="U42">
        <v>418.77</v>
      </c>
      <c r="V42">
        <v>18.140333999999999</v>
      </c>
      <c r="W42">
        <v>34.799309999999998</v>
      </c>
      <c r="X42">
        <v>115.39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1.3944000000000001</v>
      </c>
      <c r="AM42">
        <v>0</v>
      </c>
      <c r="AN42">
        <v>0.59302999999999995</v>
      </c>
      <c r="AO42">
        <v>0</v>
      </c>
      <c r="AP42">
        <v>2.5619999999999998</v>
      </c>
      <c r="AQ42">
        <v>31.122</v>
      </c>
      <c r="AR42">
        <v>3.3119999999999998</v>
      </c>
      <c r="AS42">
        <v>24.75168</v>
      </c>
      <c r="AT42">
        <v>15.00135</v>
      </c>
      <c r="AU42">
        <v>0</v>
      </c>
      <c r="AV42">
        <v>33.075000000000003</v>
      </c>
      <c r="AW42">
        <v>69.829800000000006</v>
      </c>
      <c r="AX42">
        <v>91.516000000000005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2519.4051139999992</v>
      </c>
    </row>
    <row r="43" spans="1:117">
      <c r="A43" t="s">
        <v>85</v>
      </c>
      <c r="B43">
        <v>0</v>
      </c>
      <c r="C43">
        <v>9.4499999999999993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683.12912700000004</v>
      </c>
      <c r="L43">
        <v>435.435</v>
      </c>
      <c r="M43">
        <v>92</v>
      </c>
      <c r="N43">
        <v>56.7</v>
      </c>
      <c r="O43">
        <v>123.66562500000001</v>
      </c>
      <c r="P43">
        <v>111</v>
      </c>
      <c r="Q43">
        <v>0</v>
      </c>
      <c r="R43">
        <v>42.392195999999998</v>
      </c>
      <c r="S43">
        <v>26.390910000000002</v>
      </c>
      <c r="T43">
        <v>0</v>
      </c>
      <c r="U43">
        <v>418.77</v>
      </c>
      <c r="V43">
        <v>18.140333999999999</v>
      </c>
      <c r="W43">
        <v>34.799309999999998</v>
      </c>
      <c r="X43">
        <v>120.63500000000001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1.3944000000000001</v>
      </c>
      <c r="AM43">
        <v>0</v>
      </c>
      <c r="AN43">
        <v>0</v>
      </c>
      <c r="AO43">
        <v>0</v>
      </c>
      <c r="AP43">
        <v>2.5619999999999998</v>
      </c>
      <c r="AQ43">
        <v>31.122</v>
      </c>
      <c r="AR43">
        <v>3.3119999999999998</v>
      </c>
      <c r="AS43">
        <v>24.75168</v>
      </c>
      <c r="AT43">
        <v>15.00135</v>
      </c>
      <c r="AU43">
        <v>0</v>
      </c>
      <c r="AV43">
        <v>33.075000000000003</v>
      </c>
      <c r="AW43">
        <v>69.829800000000006</v>
      </c>
      <c r="AX43">
        <v>91.516000000000005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2507.8782319999996</v>
      </c>
    </row>
    <row r="44" spans="1:117">
      <c r="A44" t="s">
        <v>86</v>
      </c>
      <c r="B44">
        <v>0</v>
      </c>
      <c r="C44">
        <v>9.4499999999999993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683.12912700000004</v>
      </c>
      <c r="L44">
        <v>435.435</v>
      </c>
      <c r="M44">
        <v>92</v>
      </c>
      <c r="N44">
        <v>56.7</v>
      </c>
      <c r="O44">
        <v>123.66562500000001</v>
      </c>
      <c r="P44">
        <v>111</v>
      </c>
      <c r="Q44">
        <v>0</v>
      </c>
      <c r="R44">
        <v>42.392195999999998</v>
      </c>
      <c r="S44">
        <v>26.390910000000002</v>
      </c>
      <c r="T44">
        <v>0</v>
      </c>
      <c r="U44">
        <v>418.77</v>
      </c>
      <c r="V44">
        <v>18.140333999999999</v>
      </c>
      <c r="W44">
        <v>34.799309999999998</v>
      </c>
      <c r="X44">
        <v>120.63500000000001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1.3944000000000001</v>
      </c>
      <c r="AM44">
        <v>0</v>
      </c>
      <c r="AN44">
        <v>0</v>
      </c>
      <c r="AO44">
        <v>0</v>
      </c>
      <c r="AP44">
        <v>2.5619999999999998</v>
      </c>
      <c r="AQ44">
        <v>15.561</v>
      </c>
      <c r="AR44">
        <v>3.3119999999999998</v>
      </c>
      <c r="AS44">
        <v>16.680479999999999</v>
      </c>
      <c r="AT44">
        <v>15.00135</v>
      </c>
      <c r="AU44">
        <v>0</v>
      </c>
      <c r="AV44">
        <v>33.075000000000003</v>
      </c>
      <c r="AW44">
        <v>69.829800000000006</v>
      </c>
      <c r="AX44">
        <v>91.516000000000005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2484.246032</v>
      </c>
    </row>
    <row r="45" spans="1:117">
      <c r="A45" t="s">
        <v>87</v>
      </c>
      <c r="B45">
        <v>0</v>
      </c>
      <c r="C45">
        <v>9.4499999999999993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683.12912700000004</v>
      </c>
      <c r="L45">
        <v>435.435</v>
      </c>
      <c r="M45">
        <v>92</v>
      </c>
      <c r="N45">
        <v>56.7</v>
      </c>
      <c r="O45">
        <v>123.66562500000001</v>
      </c>
      <c r="P45">
        <v>111</v>
      </c>
      <c r="Q45">
        <v>0</v>
      </c>
      <c r="R45">
        <v>42.392195999999998</v>
      </c>
      <c r="S45">
        <v>26.390910000000002</v>
      </c>
      <c r="T45">
        <v>0</v>
      </c>
      <c r="U45">
        <v>418.77</v>
      </c>
      <c r="V45">
        <v>18.140333999999999</v>
      </c>
      <c r="W45">
        <v>34.799309999999998</v>
      </c>
      <c r="X45">
        <v>120.63500000000001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1.3944000000000001</v>
      </c>
      <c r="AM45">
        <v>0</v>
      </c>
      <c r="AN45">
        <v>0</v>
      </c>
      <c r="AO45">
        <v>0</v>
      </c>
      <c r="AP45">
        <v>2.5619999999999998</v>
      </c>
      <c r="AQ45">
        <v>12.6</v>
      </c>
      <c r="AR45">
        <v>3.3119999999999998</v>
      </c>
      <c r="AS45">
        <v>16.680479999999999</v>
      </c>
      <c r="AT45">
        <v>15.00135</v>
      </c>
      <c r="AU45">
        <v>0</v>
      </c>
      <c r="AV45">
        <v>33.075000000000003</v>
      </c>
      <c r="AW45">
        <v>69.829800000000006</v>
      </c>
      <c r="AX45">
        <v>91.516000000000005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2481.2850319999998</v>
      </c>
    </row>
    <row r="46" spans="1:117">
      <c r="A46" t="s">
        <v>88</v>
      </c>
      <c r="B46">
        <v>0</v>
      </c>
      <c r="C46">
        <v>9.4499999999999993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683.12912700000004</v>
      </c>
      <c r="L46">
        <v>435.435</v>
      </c>
      <c r="M46">
        <v>92</v>
      </c>
      <c r="N46">
        <v>56.7</v>
      </c>
      <c r="O46">
        <v>123.66562500000001</v>
      </c>
      <c r="P46">
        <v>111</v>
      </c>
      <c r="Q46">
        <v>0</v>
      </c>
      <c r="R46">
        <v>42.392195999999998</v>
      </c>
      <c r="S46">
        <v>26.390910000000002</v>
      </c>
      <c r="T46">
        <v>0</v>
      </c>
      <c r="U46">
        <v>418.77</v>
      </c>
      <c r="V46">
        <v>18.140333999999999</v>
      </c>
      <c r="W46">
        <v>34.799309999999998</v>
      </c>
      <c r="X46">
        <v>125.88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1.3944000000000001</v>
      </c>
      <c r="AM46">
        <v>0</v>
      </c>
      <c r="AN46">
        <v>0</v>
      </c>
      <c r="AO46">
        <v>0</v>
      </c>
      <c r="AP46">
        <v>2.5619999999999998</v>
      </c>
      <c r="AQ46">
        <v>0</v>
      </c>
      <c r="AR46">
        <v>4.4160000000000004</v>
      </c>
      <c r="AS46">
        <v>5.3807999999999998</v>
      </c>
      <c r="AT46">
        <v>15.00135</v>
      </c>
      <c r="AU46">
        <v>0</v>
      </c>
      <c r="AV46">
        <v>33.075000000000003</v>
      </c>
      <c r="AW46">
        <v>69.829800000000006</v>
      </c>
      <c r="AX46">
        <v>91.516000000000005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2463.7343519999999</v>
      </c>
    </row>
    <row r="47" spans="1:117">
      <c r="A47" t="s">
        <v>89</v>
      </c>
      <c r="B47">
        <v>0</v>
      </c>
      <c r="C47">
        <v>9.4499999999999993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683.12912700000004</v>
      </c>
      <c r="L47">
        <v>435.435</v>
      </c>
      <c r="M47">
        <v>92</v>
      </c>
      <c r="N47">
        <v>56.7</v>
      </c>
      <c r="O47">
        <v>123.66562500000001</v>
      </c>
      <c r="P47">
        <v>111</v>
      </c>
      <c r="Q47">
        <v>0</v>
      </c>
      <c r="R47">
        <v>42.392195999999998</v>
      </c>
      <c r="S47">
        <v>26.390910000000002</v>
      </c>
      <c r="T47">
        <v>0</v>
      </c>
      <c r="U47">
        <v>418.77</v>
      </c>
      <c r="V47">
        <v>18.140333999999999</v>
      </c>
      <c r="W47">
        <v>34.799309999999998</v>
      </c>
      <c r="X47">
        <v>125.88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1.3944000000000001</v>
      </c>
      <c r="AM47">
        <v>0</v>
      </c>
      <c r="AN47">
        <v>0</v>
      </c>
      <c r="AO47">
        <v>0</v>
      </c>
      <c r="AP47">
        <v>0.51239999999999997</v>
      </c>
      <c r="AQ47">
        <v>0</v>
      </c>
      <c r="AR47">
        <v>3.3119999999999998</v>
      </c>
      <c r="AS47">
        <v>4.7081999999999997</v>
      </c>
      <c r="AT47">
        <v>15.00135</v>
      </c>
      <c r="AU47">
        <v>0</v>
      </c>
      <c r="AV47">
        <v>33.075000000000003</v>
      </c>
      <c r="AW47">
        <v>69.829800000000006</v>
      </c>
      <c r="AX47">
        <v>91.516000000000005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2459.908152</v>
      </c>
    </row>
    <row r="48" spans="1:117">
      <c r="A48" t="s">
        <v>90</v>
      </c>
      <c r="B48">
        <v>0</v>
      </c>
      <c r="C48">
        <v>9.4499999999999993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683.12912700000004</v>
      </c>
      <c r="L48">
        <v>435.435</v>
      </c>
      <c r="M48">
        <v>92</v>
      </c>
      <c r="N48">
        <v>56.7</v>
      </c>
      <c r="O48">
        <v>123.66562500000001</v>
      </c>
      <c r="P48">
        <v>111</v>
      </c>
      <c r="Q48">
        <v>0</v>
      </c>
      <c r="R48">
        <v>42.392195999999998</v>
      </c>
      <c r="S48">
        <v>26.390910000000002</v>
      </c>
      <c r="T48">
        <v>0</v>
      </c>
      <c r="U48">
        <v>418.77</v>
      </c>
      <c r="V48">
        <v>18.140333999999999</v>
      </c>
      <c r="W48">
        <v>34.799309999999998</v>
      </c>
      <c r="X48">
        <v>125.88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1.3944000000000001</v>
      </c>
      <c r="AM48">
        <v>0</v>
      </c>
      <c r="AN48">
        <v>0</v>
      </c>
      <c r="AO48">
        <v>0</v>
      </c>
      <c r="AP48">
        <v>0.51239999999999997</v>
      </c>
      <c r="AQ48">
        <v>0</v>
      </c>
      <c r="AR48">
        <v>4.4160000000000004</v>
      </c>
      <c r="AS48">
        <v>4.7081999999999997</v>
      </c>
      <c r="AT48">
        <v>15.00135</v>
      </c>
      <c r="AU48">
        <v>0</v>
      </c>
      <c r="AV48">
        <v>33.075000000000003</v>
      </c>
      <c r="AW48">
        <v>69.829800000000006</v>
      </c>
      <c r="AX48">
        <v>91.516000000000005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2461.0121520000002</v>
      </c>
    </row>
    <row r="49" spans="1:117">
      <c r="A49" t="s">
        <v>91</v>
      </c>
      <c r="B49">
        <v>0</v>
      </c>
      <c r="C49">
        <v>9.4499999999999993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683.12912700000004</v>
      </c>
      <c r="L49">
        <v>435.435</v>
      </c>
      <c r="M49">
        <v>92</v>
      </c>
      <c r="N49">
        <v>56.7</v>
      </c>
      <c r="O49">
        <v>123.66562500000001</v>
      </c>
      <c r="P49">
        <v>111</v>
      </c>
      <c r="Q49">
        <v>0</v>
      </c>
      <c r="R49">
        <v>42.392195999999998</v>
      </c>
      <c r="S49">
        <v>26.390910000000002</v>
      </c>
      <c r="T49">
        <v>0</v>
      </c>
      <c r="U49">
        <v>418.77</v>
      </c>
      <c r="V49">
        <v>18.140333999999999</v>
      </c>
      <c r="W49">
        <v>34.799309999999998</v>
      </c>
      <c r="X49">
        <v>131.125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1.3944000000000001</v>
      </c>
      <c r="AM49">
        <v>0</v>
      </c>
      <c r="AN49">
        <v>0</v>
      </c>
      <c r="AO49">
        <v>0</v>
      </c>
      <c r="AP49">
        <v>0.51239999999999997</v>
      </c>
      <c r="AQ49">
        <v>0</v>
      </c>
      <c r="AR49">
        <v>3.3119999999999998</v>
      </c>
      <c r="AS49">
        <v>4.7081999999999997</v>
      </c>
      <c r="AT49">
        <v>15.00135</v>
      </c>
      <c r="AU49">
        <v>0</v>
      </c>
      <c r="AV49">
        <v>33.075000000000003</v>
      </c>
      <c r="AW49">
        <v>69.829800000000006</v>
      </c>
      <c r="AX49">
        <v>91.516000000000005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2465.1531519999999</v>
      </c>
    </row>
    <row r="50" spans="1:117">
      <c r="A50" t="s">
        <v>92</v>
      </c>
      <c r="B50">
        <v>0</v>
      </c>
      <c r="C50">
        <v>9.4499999999999993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683.12912700000004</v>
      </c>
      <c r="L50">
        <v>435.435</v>
      </c>
      <c r="M50">
        <v>92</v>
      </c>
      <c r="N50">
        <v>56.7</v>
      </c>
      <c r="O50">
        <v>123.66562500000001</v>
      </c>
      <c r="P50">
        <v>111</v>
      </c>
      <c r="Q50">
        <v>0</v>
      </c>
      <c r="R50">
        <v>42.392195999999998</v>
      </c>
      <c r="S50">
        <v>26.390910000000002</v>
      </c>
      <c r="T50">
        <v>0</v>
      </c>
      <c r="U50">
        <v>418.77</v>
      </c>
      <c r="V50">
        <v>18.140333999999999</v>
      </c>
      <c r="W50">
        <v>34.799309999999998</v>
      </c>
      <c r="X50">
        <v>131.125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1.3944000000000001</v>
      </c>
      <c r="AM50">
        <v>0</v>
      </c>
      <c r="AN50">
        <v>0</v>
      </c>
      <c r="AO50">
        <v>0</v>
      </c>
      <c r="AP50">
        <v>0.51239999999999997</v>
      </c>
      <c r="AQ50">
        <v>0</v>
      </c>
      <c r="AR50">
        <v>4.4160000000000004</v>
      </c>
      <c r="AS50">
        <v>4.7081999999999997</v>
      </c>
      <c r="AT50">
        <v>15.00135</v>
      </c>
      <c r="AU50">
        <v>0</v>
      </c>
      <c r="AV50">
        <v>33.075000000000003</v>
      </c>
      <c r="AW50">
        <v>69.829800000000006</v>
      </c>
      <c r="AX50">
        <v>91.516000000000005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2466.2571520000001</v>
      </c>
    </row>
    <row r="51" spans="1:117">
      <c r="A51" t="s">
        <v>93</v>
      </c>
      <c r="B51">
        <v>0</v>
      </c>
      <c r="C51">
        <v>9.9749999999999996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683.12912700000004</v>
      </c>
      <c r="L51">
        <v>435.435</v>
      </c>
      <c r="M51">
        <v>92</v>
      </c>
      <c r="N51">
        <v>56.7</v>
      </c>
      <c r="O51">
        <v>123.66562500000001</v>
      </c>
      <c r="P51">
        <v>111</v>
      </c>
      <c r="Q51">
        <v>0</v>
      </c>
      <c r="R51">
        <v>42.392195999999998</v>
      </c>
      <c r="S51">
        <v>26.390910000000002</v>
      </c>
      <c r="T51">
        <v>0</v>
      </c>
      <c r="U51">
        <v>418.77</v>
      </c>
      <c r="V51">
        <v>18.140333999999999</v>
      </c>
      <c r="W51">
        <v>34.799309999999998</v>
      </c>
      <c r="X51">
        <v>136.37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1.3944000000000001</v>
      </c>
      <c r="AM51">
        <v>0</v>
      </c>
      <c r="AN51">
        <v>0</v>
      </c>
      <c r="AO51">
        <v>0</v>
      </c>
      <c r="AP51">
        <v>0.51239999999999997</v>
      </c>
      <c r="AQ51">
        <v>0</v>
      </c>
      <c r="AR51">
        <v>35.328000000000003</v>
      </c>
      <c r="AS51">
        <v>4.7081999999999997</v>
      </c>
      <c r="AT51">
        <v>15.00135</v>
      </c>
      <c r="AU51">
        <v>0</v>
      </c>
      <c r="AV51">
        <v>33.075000000000003</v>
      </c>
      <c r="AW51">
        <v>69.829800000000006</v>
      </c>
      <c r="AX51">
        <v>91.516000000000005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2502.9391519999999</v>
      </c>
    </row>
    <row r="52" spans="1:117">
      <c r="A52" t="s">
        <v>94</v>
      </c>
      <c r="B52">
        <v>0</v>
      </c>
      <c r="C52">
        <v>9.9749999999999996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683.12912700000004</v>
      </c>
      <c r="L52">
        <v>435.435</v>
      </c>
      <c r="M52">
        <v>92</v>
      </c>
      <c r="N52">
        <v>56.7</v>
      </c>
      <c r="O52">
        <v>123.66562500000001</v>
      </c>
      <c r="P52">
        <v>111</v>
      </c>
      <c r="Q52">
        <v>0</v>
      </c>
      <c r="R52">
        <v>42.392195999999998</v>
      </c>
      <c r="S52">
        <v>26.390910000000002</v>
      </c>
      <c r="T52">
        <v>0</v>
      </c>
      <c r="U52">
        <v>418.77</v>
      </c>
      <c r="V52">
        <v>18.140333999999999</v>
      </c>
      <c r="W52">
        <v>34.799309999999998</v>
      </c>
      <c r="X52">
        <v>136.37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1.3944000000000001</v>
      </c>
      <c r="AM52">
        <v>0</v>
      </c>
      <c r="AN52">
        <v>0</v>
      </c>
      <c r="AO52">
        <v>0</v>
      </c>
      <c r="AP52">
        <v>0.51239999999999997</v>
      </c>
      <c r="AQ52">
        <v>0</v>
      </c>
      <c r="AR52">
        <v>35.328000000000003</v>
      </c>
      <c r="AS52">
        <v>4.7081999999999997</v>
      </c>
      <c r="AT52">
        <v>15.00135</v>
      </c>
      <c r="AU52">
        <v>0</v>
      </c>
      <c r="AV52">
        <v>33.075000000000003</v>
      </c>
      <c r="AW52">
        <v>69.829800000000006</v>
      </c>
      <c r="AX52">
        <v>91.516000000000005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2502.9391519999999</v>
      </c>
    </row>
    <row r="53" spans="1:117">
      <c r="A53" t="s">
        <v>95</v>
      </c>
      <c r="B53">
        <v>0</v>
      </c>
      <c r="C53">
        <v>9.9749999999999996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683.12912700000004</v>
      </c>
      <c r="L53">
        <v>435.435</v>
      </c>
      <c r="M53">
        <v>92</v>
      </c>
      <c r="N53">
        <v>56.7</v>
      </c>
      <c r="O53">
        <v>123.66562500000001</v>
      </c>
      <c r="P53">
        <v>111</v>
      </c>
      <c r="Q53">
        <v>0</v>
      </c>
      <c r="R53">
        <v>42.392195999999998</v>
      </c>
      <c r="S53">
        <v>26.390910000000002</v>
      </c>
      <c r="T53">
        <v>0</v>
      </c>
      <c r="U53">
        <v>418.77</v>
      </c>
      <c r="V53">
        <v>18.140333999999999</v>
      </c>
      <c r="W53">
        <v>34.799309999999998</v>
      </c>
      <c r="X53">
        <v>141.61500000000001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</v>
      </c>
      <c r="AO53">
        <v>0</v>
      </c>
      <c r="AP53">
        <v>0.51239999999999997</v>
      </c>
      <c r="AQ53">
        <v>0</v>
      </c>
      <c r="AR53">
        <v>4.4160000000000004</v>
      </c>
      <c r="AS53">
        <v>4.7081999999999997</v>
      </c>
      <c r="AT53">
        <v>15.00135</v>
      </c>
      <c r="AU53">
        <v>0</v>
      </c>
      <c r="AV53">
        <v>33.075000000000003</v>
      </c>
      <c r="AW53">
        <v>69.829800000000006</v>
      </c>
      <c r="AX53">
        <v>91.516000000000005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2477.2721520000005</v>
      </c>
    </row>
    <row r="54" spans="1:117">
      <c r="A54" t="s">
        <v>96</v>
      </c>
      <c r="B54">
        <v>0</v>
      </c>
      <c r="C54">
        <v>9.9749999999999996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683.12912700000004</v>
      </c>
      <c r="L54">
        <v>435.435</v>
      </c>
      <c r="M54">
        <v>92</v>
      </c>
      <c r="N54">
        <v>56.7</v>
      </c>
      <c r="O54">
        <v>123.66562500000001</v>
      </c>
      <c r="P54">
        <v>111</v>
      </c>
      <c r="Q54">
        <v>0</v>
      </c>
      <c r="R54">
        <v>42.392195999999998</v>
      </c>
      <c r="S54">
        <v>26.390910000000002</v>
      </c>
      <c r="T54">
        <v>0</v>
      </c>
      <c r="U54">
        <v>418.77</v>
      </c>
      <c r="V54">
        <v>18.140333999999999</v>
      </c>
      <c r="W54">
        <v>34.799309999999998</v>
      </c>
      <c r="X54">
        <v>141.61500000000001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</v>
      </c>
      <c r="AO54">
        <v>0</v>
      </c>
      <c r="AP54">
        <v>0.51239999999999997</v>
      </c>
      <c r="AQ54">
        <v>0</v>
      </c>
      <c r="AR54">
        <v>3.3119999999999998</v>
      </c>
      <c r="AS54">
        <v>4.7081999999999997</v>
      </c>
      <c r="AT54">
        <v>15.00135</v>
      </c>
      <c r="AU54">
        <v>0</v>
      </c>
      <c r="AV54">
        <v>33.075000000000003</v>
      </c>
      <c r="AW54">
        <v>69.829800000000006</v>
      </c>
      <c r="AX54">
        <v>91.516000000000005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2476.1681520000002</v>
      </c>
    </row>
    <row r="55" spans="1:117">
      <c r="A55" t="s">
        <v>97</v>
      </c>
      <c r="B55">
        <v>0</v>
      </c>
      <c r="C55">
        <v>9.9749999999999996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683.12912700000004</v>
      </c>
      <c r="L55">
        <v>435.435</v>
      </c>
      <c r="M55">
        <v>92</v>
      </c>
      <c r="N55">
        <v>56.7</v>
      </c>
      <c r="O55">
        <v>123.66562500000001</v>
      </c>
      <c r="P55">
        <v>111</v>
      </c>
      <c r="Q55">
        <v>0</v>
      </c>
      <c r="R55">
        <v>42.392195999999998</v>
      </c>
      <c r="S55">
        <v>26.390910000000002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</v>
      </c>
      <c r="AO55">
        <v>0</v>
      </c>
      <c r="AP55">
        <v>0.51239999999999997</v>
      </c>
      <c r="AQ55">
        <v>0</v>
      </c>
      <c r="AR55">
        <v>3.3119999999999998</v>
      </c>
      <c r="AS55">
        <v>4.7081999999999997</v>
      </c>
      <c r="AT55">
        <v>15.00135</v>
      </c>
      <c r="AU55">
        <v>0</v>
      </c>
      <c r="AV55">
        <v>33.075000000000003</v>
      </c>
      <c r="AW55">
        <v>69.829800000000006</v>
      </c>
      <c r="AX55">
        <v>91.516000000000005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2482.068777</v>
      </c>
    </row>
    <row r="56" spans="1:117">
      <c r="A56" t="s">
        <v>98</v>
      </c>
      <c r="B56">
        <v>0</v>
      </c>
      <c r="C56">
        <v>9.9749999999999996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683.12912700000004</v>
      </c>
      <c r="L56">
        <v>435.435</v>
      </c>
      <c r="M56">
        <v>92</v>
      </c>
      <c r="N56">
        <v>56.7</v>
      </c>
      <c r="O56">
        <v>123.66562500000001</v>
      </c>
      <c r="P56">
        <v>111</v>
      </c>
      <c r="Q56">
        <v>0</v>
      </c>
      <c r="R56">
        <v>42.392195999999998</v>
      </c>
      <c r="S56">
        <v>26.390910000000002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</v>
      </c>
      <c r="AO56">
        <v>0</v>
      </c>
      <c r="AP56">
        <v>0.51239999999999997</v>
      </c>
      <c r="AQ56">
        <v>0</v>
      </c>
      <c r="AR56">
        <v>3.3119999999999998</v>
      </c>
      <c r="AS56">
        <v>4.7081999999999997</v>
      </c>
      <c r="AT56">
        <v>15.00135</v>
      </c>
      <c r="AU56">
        <v>0</v>
      </c>
      <c r="AV56">
        <v>33.075000000000003</v>
      </c>
      <c r="AW56">
        <v>69.829800000000006</v>
      </c>
      <c r="AX56">
        <v>91.516000000000005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2482.068777</v>
      </c>
    </row>
    <row r="57" spans="1:117">
      <c r="A57" t="s">
        <v>99</v>
      </c>
      <c r="B57">
        <v>0</v>
      </c>
      <c r="C57">
        <v>9.9749999999999996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683.12912700000004</v>
      </c>
      <c r="L57">
        <v>435.435</v>
      </c>
      <c r="M57">
        <v>92</v>
      </c>
      <c r="N57">
        <v>56.7</v>
      </c>
      <c r="O57">
        <v>123.66562500000001</v>
      </c>
      <c r="P57">
        <v>73.5</v>
      </c>
      <c r="Q57">
        <v>0</v>
      </c>
      <c r="R57">
        <v>42.392195999999998</v>
      </c>
      <c r="S57">
        <v>26.390910000000002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</v>
      </c>
      <c r="AO57">
        <v>0</v>
      </c>
      <c r="AP57">
        <v>0.51239999999999997</v>
      </c>
      <c r="AQ57">
        <v>0</v>
      </c>
      <c r="AR57">
        <v>3.3119999999999998</v>
      </c>
      <c r="AS57">
        <v>4.7081999999999997</v>
      </c>
      <c r="AT57">
        <v>15.00135</v>
      </c>
      <c r="AU57">
        <v>0</v>
      </c>
      <c r="AV57">
        <v>33.075000000000003</v>
      </c>
      <c r="AW57">
        <v>69.829800000000006</v>
      </c>
      <c r="AX57">
        <v>91.516000000000005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2444.568777</v>
      </c>
    </row>
    <row r="58" spans="1:117">
      <c r="A58" t="s">
        <v>100</v>
      </c>
      <c r="B58">
        <v>0</v>
      </c>
      <c r="C58">
        <v>9.9749999999999996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683.12912700000004</v>
      </c>
      <c r="L58">
        <v>435.435</v>
      </c>
      <c r="M58">
        <v>92</v>
      </c>
      <c r="N58">
        <v>56.7</v>
      </c>
      <c r="O58">
        <v>123.66562500000001</v>
      </c>
      <c r="P58">
        <v>73.5</v>
      </c>
      <c r="Q58">
        <v>0</v>
      </c>
      <c r="R58">
        <v>42.392195999999998</v>
      </c>
      <c r="S58">
        <v>26.390910000000002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6.9720000000000004</v>
      </c>
      <c r="AM58">
        <v>0</v>
      </c>
      <c r="AN58">
        <v>0</v>
      </c>
      <c r="AO58">
        <v>0</v>
      </c>
      <c r="AP58">
        <v>0.51239999999999997</v>
      </c>
      <c r="AQ58">
        <v>0</v>
      </c>
      <c r="AR58">
        <v>3.3119999999999998</v>
      </c>
      <c r="AS58">
        <v>4.7081999999999997</v>
      </c>
      <c r="AT58">
        <v>15.00135</v>
      </c>
      <c r="AU58">
        <v>0</v>
      </c>
      <c r="AV58">
        <v>33.075000000000003</v>
      </c>
      <c r="AW58">
        <v>69.829800000000006</v>
      </c>
      <c r="AX58">
        <v>91.516000000000005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2450.146377</v>
      </c>
    </row>
    <row r="59" spans="1:117">
      <c r="A59" t="s">
        <v>101</v>
      </c>
      <c r="B59">
        <v>0</v>
      </c>
      <c r="C59">
        <v>9.9749999999999996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683.12912700000004</v>
      </c>
      <c r="L59">
        <v>435.435</v>
      </c>
      <c r="M59">
        <v>92</v>
      </c>
      <c r="N59">
        <v>56.7</v>
      </c>
      <c r="O59">
        <v>123.66562500000001</v>
      </c>
      <c r="P59">
        <v>73.5</v>
      </c>
      <c r="Q59">
        <v>0</v>
      </c>
      <c r="R59">
        <v>42.392195999999998</v>
      </c>
      <c r="S59">
        <v>26.390910000000002</v>
      </c>
      <c r="T59">
        <v>0</v>
      </c>
      <c r="U59">
        <v>418.77</v>
      </c>
      <c r="V59">
        <v>18.140333999999999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70.882000000000005</v>
      </c>
      <c r="AM59">
        <v>0</v>
      </c>
      <c r="AN59">
        <v>0</v>
      </c>
      <c r="AO59">
        <v>0</v>
      </c>
      <c r="AP59">
        <v>0.51239999999999997</v>
      </c>
      <c r="AQ59">
        <v>0</v>
      </c>
      <c r="AR59">
        <v>3.3119999999999998</v>
      </c>
      <c r="AS59">
        <v>4.7081999999999997</v>
      </c>
      <c r="AT59">
        <v>15.00135</v>
      </c>
      <c r="AU59">
        <v>0</v>
      </c>
      <c r="AV59">
        <v>33.075000000000003</v>
      </c>
      <c r="AW59">
        <v>69.829800000000006</v>
      </c>
      <c r="AX59">
        <v>91.516000000000005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2514.0563769999999</v>
      </c>
    </row>
    <row r="60" spans="1:117">
      <c r="A60" t="s">
        <v>102</v>
      </c>
      <c r="B60">
        <v>0</v>
      </c>
      <c r="C60">
        <v>9.9749999999999996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683.12912700000004</v>
      </c>
      <c r="L60">
        <v>435.435</v>
      </c>
      <c r="M60">
        <v>92</v>
      </c>
      <c r="N60">
        <v>56.7</v>
      </c>
      <c r="O60">
        <v>123.66562500000001</v>
      </c>
      <c r="P60">
        <v>73.5</v>
      </c>
      <c r="Q60">
        <v>0</v>
      </c>
      <c r="R60">
        <v>42.392195999999998</v>
      </c>
      <c r="S60">
        <v>26.390910000000002</v>
      </c>
      <c r="T60">
        <v>0</v>
      </c>
      <c r="U60">
        <v>418.77</v>
      </c>
      <c r="V60">
        <v>18.140333999999999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53.932499999999997</v>
      </c>
      <c r="AL60">
        <v>70.882000000000005</v>
      </c>
      <c r="AM60">
        <v>0</v>
      </c>
      <c r="AN60">
        <v>0</v>
      </c>
      <c r="AO60">
        <v>0</v>
      </c>
      <c r="AP60">
        <v>0.51239999999999997</v>
      </c>
      <c r="AQ60">
        <v>0</v>
      </c>
      <c r="AR60">
        <v>3.3119999999999998</v>
      </c>
      <c r="AS60">
        <v>4.7081999999999997</v>
      </c>
      <c r="AT60">
        <v>15.00135</v>
      </c>
      <c r="AU60">
        <v>0</v>
      </c>
      <c r="AV60">
        <v>33.075000000000003</v>
      </c>
      <c r="AW60">
        <v>69.829800000000006</v>
      </c>
      <c r="AX60">
        <v>91.516000000000005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2514.0563769999999</v>
      </c>
    </row>
    <row r="61" spans="1:117">
      <c r="A61" t="s">
        <v>103</v>
      </c>
      <c r="B61">
        <v>0</v>
      </c>
      <c r="C61">
        <v>9.9749999999999996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683.12912700000004</v>
      </c>
      <c r="L61">
        <v>435.435</v>
      </c>
      <c r="M61">
        <v>92</v>
      </c>
      <c r="N61">
        <v>56.7</v>
      </c>
      <c r="O61">
        <v>123.66562500000001</v>
      </c>
      <c r="P61">
        <v>73.5</v>
      </c>
      <c r="Q61">
        <v>0</v>
      </c>
      <c r="R61">
        <v>42.392195999999998</v>
      </c>
      <c r="S61">
        <v>26.390910000000002</v>
      </c>
      <c r="T61">
        <v>0</v>
      </c>
      <c r="U61">
        <v>418.77</v>
      </c>
      <c r="V61">
        <v>18.140333999999999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53.932499999999997</v>
      </c>
      <c r="AL61">
        <v>6.9720000000000004</v>
      </c>
      <c r="AM61">
        <v>0</v>
      </c>
      <c r="AN61">
        <v>0</v>
      </c>
      <c r="AO61">
        <v>0</v>
      </c>
      <c r="AP61">
        <v>0.51239999999999997</v>
      </c>
      <c r="AQ61">
        <v>0</v>
      </c>
      <c r="AR61">
        <v>3.3119999999999998</v>
      </c>
      <c r="AS61">
        <v>4.7081999999999997</v>
      </c>
      <c r="AT61">
        <v>15.00135</v>
      </c>
      <c r="AU61">
        <v>0</v>
      </c>
      <c r="AV61">
        <v>33.075000000000003</v>
      </c>
      <c r="AW61">
        <v>69.829800000000006</v>
      </c>
      <c r="AX61">
        <v>91.516000000000005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2450.146377</v>
      </c>
    </row>
    <row r="62" spans="1:117">
      <c r="A62" t="s">
        <v>104</v>
      </c>
      <c r="B62">
        <v>0</v>
      </c>
      <c r="C62">
        <v>9.9749999999999996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683.12912700000004</v>
      </c>
      <c r="L62">
        <v>435.435</v>
      </c>
      <c r="M62">
        <v>92</v>
      </c>
      <c r="N62">
        <v>56.7</v>
      </c>
      <c r="O62">
        <v>123.66562500000001</v>
      </c>
      <c r="P62">
        <v>73.5</v>
      </c>
      <c r="Q62">
        <v>0</v>
      </c>
      <c r="R62">
        <v>42.392195999999998</v>
      </c>
      <c r="S62">
        <v>26.390910000000002</v>
      </c>
      <c r="T62">
        <v>0</v>
      </c>
      <c r="U62">
        <v>418.77</v>
      </c>
      <c r="V62">
        <v>18.140333999999999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</v>
      </c>
      <c r="AO62">
        <v>0</v>
      </c>
      <c r="AP62">
        <v>0.51239999999999997</v>
      </c>
      <c r="AQ62">
        <v>9.2609999999999992</v>
      </c>
      <c r="AR62">
        <v>3.3119999999999998</v>
      </c>
      <c r="AS62">
        <v>4.7081999999999997</v>
      </c>
      <c r="AT62">
        <v>15.00135</v>
      </c>
      <c r="AU62">
        <v>0</v>
      </c>
      <c r="AV62">
        <v>33.075000000000003</v>
      </c>
      <c r="AW62">
        <v>69.829800000000006</v>
      </c>
      <c r="AX62">
        <v>91.516000000000005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2453.8297769999999</v>
      </c>
    </row>
    <row r="63" spans="1:117">
      <c r="A63" t="s">
        <v>105</v>
      </c>
      <c r="B63">
        <v>0</v>
      </c>
      <c r="C63">
        <v>9.9749999999999996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683.12912700000004</v>
      </c>
      <c r="L63">
        <v>435.435</v>
      </c>
      <c r="M63">
        <v>92</v>
      </c>
      <c r="N63">
        <v>56.7</v>
      </c>
      <c r="O63">
        <v>123.66562500000001</v>
      </c>
      <c r="P63">
        <v>73.5</v>
      </c>
      <c r="Q63">
        <v>0</v>
      </c>
      <c r="R63">
        <v>42.392195999999998</v>
      </c>
      <c r="S63">
        <v>26.390910000000002</v>
      </c>
      <c r="T63">
        <v>0</v>
      </c>
      <c r="U63">
        <v>418.77</v>
      </c>
      <c r="V63">
        <v>18.140333999999999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</v>
      </c>
      <c r="AO63">
        <v>0</v>
      </c>
      <c r="AP63">
        <v>0.51239999999999997</v>
      </c>
      <c r="AQ63">
        <v>15.561</v>
      </c>
      <c r="AR63">
        <v>4.4160000000000004</v>
      </c>
      <c r="AS63">
        <v>4.7081999999999997</v>
      </c>
      <c r="AT63">
        <v>15.00135</v>
      </c>
      <c r="AU63">
        <v>0</v>
      </c>
      <c r="AV63">
        <v>33.075000000000003</v>
      </c>
      <c r="AW63">
        <v>69.829800000000006</v>
      </c>
      <c r="AX63">
        <v>91.516000000000005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2461.2337770000004</v>
      </c>
    </row>
    <row r="64" spans="1:117">
      <c r="A64" t="s">
        <v>106</v>
      </c>
      <c r="B64">
        <v>0</v>
      </c>
      <c r="C64">
        <v>9.9749999999999996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683.12912700000004</v>
      </c>
      <c r="L64">
        <v>435.435</v>
      </c>
      <c r="M64">
        <v>92</v>
      </c>
      <c r="N64">
        <v>56.7</v>
      </c>
      <c r="O64">
        <v>123.66562500000001</v>
      </c>
      <c r="P64">
        <v>73.5</v>
      </c>
      <c r="Q64">
        <v>0</v>
      </c>
      <c r="R64">
        <v>42.392195999999998</v>
      </c>
      <c r="S64">
        <v>26.390910000000002</v>
      </c>
      <c r="T64">
        <v>0</v>
      </c>
      <c r="U64">
        <v>418.77</v>
      </c>
      <c r="V64">
        <v>18.140333999999999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</v>
      </c>
      <c r="AO64">
        <v>0</v>
      </c>
      <c r="AP64">
        <v>0.51239999999999997</v>
      </c>
      <c r="AQ64">
        <v>15.561</v>
      </c>
      <c r="AR64">
        <v>35.328000000000003</v>
      </c>
      <c r="AS64">
        <v>4.7081999999999997</v>
      </c>
      <c r="AT64">
        <v>15.00135</v>
      </c>
      <c r="AU64">
        <v>0</v>
      </c>
      <c r="AV64">
        <v>33.075000000000003</v>
      </c>
      <c r="AW64">
        <v>69.829800000000006</v>
      </c>
      <c r="AX64">
        <v>91.516000000000005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2492.1457770000002</v>
      </c>
    </row>
    <row r="65" spans="1:117">
      <c r="A65" t="s">
        <v>107</v>
      </c>
      <c r="B65">
        <v>0</v>
      </c>
      <c r="C65">
        <v>9.9749999999999996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683.12912700000004</v>
      </c>
      <c r="L65">
        <v>435.435</v>
      </c>
      <c r="M65">
        <v>92</v>
      </c>
      <c r="N65">
        <v>56.7</v>
      </c>
      <c r="O65">
        <v>123.66562500000001</v>
      </c>
      <c r="P65">
        <v>73.5</v>
      </c>
      <c r="Q65">
        <v>0</v>
      </c>
      <c r="R65">
        <v>42.392195999999998</v>
      </c>
      <c r="S65">
        <v>26.390910000000002</v>
      </c>
      <c r="T65">
        <v>0</v>
      </c>
      <c r="U65">
        <v>418.77</v>
      </c>
      <c r="V65">
        <v>18.140333999999999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</v>
      </c>
      <c r="AO65">
        <v>0</v>
      </c>
      <c r="AP65">
        <v>0.12809999999999999</v>
      </c>
      <c r="AQ65">
        <v>15.561</v>
      </c>
      <c r="AR65">
        <v>35.328000000000003</v>
      </c>
      <c r="AS65">
        <v>4.7081999999999997</v>
      </c>
      <c r="AT65">
        <v>15.00135</v>
      </c>
      <c r="AU65">
        <v>0</v>
      </c>
      <c r="AV65">
        <v>33.075000000000003</v>
      </c>
      <c r="AW65">
        <v>69.829800000000006</v>
      </c>
      <c r="AX65">
        <v>91.516000000000005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2491.761477</v>
      </c>
    </row>
    <row r="66" spans="1:117">
      <c r="A66" t="s">
        <v>108</v>
      </c>
      <c r="B66">
        <v>0</v>
      </c>
      <c r="C66">
        <v>9.9749999999999996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683.12912700000004</v>
      </c>
      <c r="L66">
        <v>435.435</v>
      </c>
      <c r="M66">
        <v>92</v>
      </c>
      <c r="N66">
        <v>56.7</v>
      </c>
      <c r="O66">
        <v>123.66562500000001</v>
      </c>
      <c r="P66">
        <v>73.5</v>
      </c>
      <c r="Q66">
        <v>0</v>
      </c>
      <c r="R66">
        <v>42.392195999999998</v>
      </c>
      <c r="S66">
        <v>26.390910000000002</v>
      </c>
      <c r="T66">
        <v>0</v>
      </c>
      <c r="U66">
        <v>418.77</v>
      </c>
      <c r="V66">
        <v>18.140333999999999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</v>
      </c>
      <c r="AO66">
        <v>0</v>
      </c>
      <c r="AP66">
        <v>0.12809999999999999</v>
      </c>
      <c r="AQ66">
        <v>15.561</v>
      </c>
      <c r="AR66">
        <v>4.4160000000000004</v>
      </c>
      <c r="AS66">
        <v>4.7081999999999997</v>
      </c>
      <c r="AT66">
        <v>15.00135</v>
      </c>
      <c r="AU66">
        <v>0</v>
      </c>
      <c r="AV66">
        <v>33.075000000000003</v>
      </c>
      <c r="AW66">
        <v>69.829800000000006</v>
      </c>
      <c r="AX66">
        <v>91.516000000000005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2460.8494770000002</v>
      </c>
    </row>
    <row r="67" spans="1:117">
      <c r="A67" t="s">
        <v>109</v>
      </c>
      <c r="B67">
        <v>0</v>
      </c>
      <c r="C67">
        <v>9.9749999999999996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683.12912700000004</v>
      </c>
      <c r="L67">
        <v>435.435</v>
      </c>
      <c r="M67">
        <v>92</v>
      </c>
      <c r="N67">
        <v>56.7</v>
      </c>
      <c r="O67">
        <v>123.66562500000001</v>
      </c>
      <c r="P67">
        <v>73.5</v>
      </c>
      <c r="Q67">
        <v>0</v>
      </c>
      <c r="R67">
        <v>42.392195999999998</v>
      </c>
      <c r="S67">
        <v>26.390910000000002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</v>
      </c>
      <c r="AO67">
        <v>0</v>
      </c>
      <c r="AP67">
        <v>0.12809999999999999</v>
      </c>
      <c r="AQ67">
        <v>31.122</v>
      </c>
      <c r="AR67">
        <v>3.3119999999999998</v>
      </c>
      <c r="AS67">
        <v>4.7081999999999997</v>
      </c>
      <c r="AT67">
        <v>15.00135</v>
      </c>
      <c r="AU67">
        <v>0</v>
      </c>
      <c r="AV67">
        <v>33.075000000000003</v>
      </c>
      <c r="AW67">
        <v>69.829800000000006</v>
      </c>
      <c r="AX67">
        <v>91.516000000000005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2491.7853289999998</v>
      </c>
    </row>
    <row r="68" spans="1:117">
      <c r="A68" t="s">
        <v>110</v>
      </c>
      <c r="B68">
        <v>0</v>
      </c>
      <c r="C68">
        <v>9.9749999999999996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435.435</v>
      </c>
      <c r="M68">
        <v>92</v>
      </c>
      <c r="N68">
        <v>56.7</v>
      </c>
      <c r="O68">
        <v>123.66562500000001</v>
      </c>
      <c r="P68">
        <v>73.5</v>
      </c>
      <c r="Q68">
        <v>0</v>
      </c>
      <c r="R68">
        <v>42.392195999999998</v>
      </c>
      <c r="S68">
        <v>26.390910000000002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</v>
      </c>
      <c r="AO68">
        <v>0</v>
      </c>
      <c r="AP68">
        <v>0.12809999999999999</v>
      </c>
      <c r="AQ68">
        <v>31.122</v>
      </c>
      <c r="AR68">
        <v>3.3119999999999998</v>
      </c>
      <c r="AS68">
        <v>4.7081999999999997</v>
      </c>
      <c r="AT68">
        <v>15.00135</v>
      </c>
      <c r="AU68">
        <v>0</v>
      </c>
      <c r="AV68">
        <v>33.075000000000003</v>
      </c>
      <c r="AW68">
        <v>69.829800000000006</v>
      </c>
      <c r="AX68">
        <v>91.516000000000005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2491.4853290000001</v>
      </c>
    </row>
    <row r="69" spans="1:117">
      <c r="A69" t="s">
        <v>111</v>
      </c>
      <c r="B69">
        <v>0</v>
      </c>
      <c r="C69">
        <v>9.9749999999999996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435.435</v>
      </c>
      <c r="M69">
        <v>92</v>
      </c>
      <c r="N69">
        <v>56.7</v>
      </c>
      <c r="O69">
        <v>123.66562500000001</v>
      </c>
      <c r="P69">
        <v>73.5</v>
      </c>
      <c r="Q69">
        <v>0</v>
      </c>
      <c r="R69">
        <v>42.392195999999998</v>
      </c>
      <c r="S69">
        <v>26.390910000000002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</v>
      </c>
      <c r="AO69">
        <v>0</v>
      </c>
      <c r="AP69">
        <v>0.12809999999999999</v>
      </c>
      <c r="AQ69">
        <v>46.683</v>
      </c>
      <c r="AR69">
        <v>3.3119999999999998</v>
      </c>
      <c r="AS69">
        <v>4.7081999999999997</v>
      </c>
      <c r="AT69">
        <v>15.00135</v>
      </c>
      <c r="AU69">
        <v>0</v>
      </c>
      <c r="AV69">
        <v>33.075000000000003</v>
      </c>
      <c r="AW69">
        <v>69.829800000000006</v>
      </c>
      <c r="AX69">
        <v>91.516000000000005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2530.1531290000003</v>
      </c>
    </row>
    <row r="70" spans="1:117">
      <c r="A70" t="s">
        <v>112</v>
      </c>
      <c r="B70">
        <v>0</v>
      </c>
      <c r="C70">
        <v>9.9749999999999996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435.435</v>
      </c>
      <c r="M70">
        <v>92</v>
      </c>
      <c r="N70">
        <v>56.7</v>
      </c>
      <c r="O70">
        <v>123.66562500000001</v>
      </c>
      <c r="P70">
        <v>73.5</v>
      </c>
      <c r="Q70">
        <v>0</v>
      </c>
      <c r="R70">
        <v>42.392195999999998</v>
      </c>
      <c r="S70">
        <v>26.390910000000002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</v>
      </c>
      <c r="AO70">
        <v>0</v>
      </c>
      <c r="AP70">
        <v>0.12809999999999999</v>
      </c>
      <c r="AQ70">
        <v>46.683</v>
      </c>
      <c r="AR70">
        <v>3.3119999999999998</v>
      </c>
      <c r="AS70">
        <v>4.7081999999999997</v>
      </c>
      <c r="AT70">
        <v>15.00135</v>
      </c>
      <c r="AU70">
        <v>0</v>
      </c>
      <c r="AV70">
        <v>33.075000000000003</v>
      </c>
      <c r="AW70">
        <v>69.829800000000006</v>
      </c>
      <c r="AX70">
        <v>91.516000000000005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2553.8281290000004</v>
      </c>
    </row>
    <row r="71" spans="1:117">
      <c r="A71" t="s">
        <v>113</v>
      </c>
      <c r="B71">
        <v>0</v>
      </c>
      <c r="C71">
        <v>9.9749999999999996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435.435</v>
      </c>
      <c r="M71">
        <v>92</v>
      </c>
      <c r="N71">
        <v>56.7</v>
      </c>
      <c r="O71">
        <v>123.66562500000001</v>
      </c>
      <c r="P71">
        <v>73.5</v>
      </c>
      <c r="Q71">
        <v>0</v>
      </c>
      <c r="R71">
        <v>42.392195999999998</v>
      </c>
      <c r="S71">
        <v>26.390910000000002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53.932499999999997</v>
      </c>
      <c r="AL71">
        <v>1.3944000000000001</v>
      </c>
      <c r="AM71">
        <v>0</v>
      </c>
      <c r="AN71">
        <v>0</v>
      </c>
      <c r="AO71">
        <v>0</v>
      </c>
      <c r="AP71">
        <v>0.12809999999999999</v>
      </c>
      <c r="AQ71">
        <v>46.683</v>
      </c>
      <c r="AR71">
        <v>3.3119999999999998</v>
      </c>
      <c r="AS71">
        <v>4.7081999999999997</v>
      </c>
      <c r="AT71">
        <v>15.00135</v>
      </c>
      <c r="AU71">
        <v>0</v>
      </c>
      <c r="AV71">
        <v>33.075000000000003</v>
      </c>
      <c r="AW71">
        <v>69.829800000000006</v>
      </c>
      <c r="AX71">
        <v>91.516000000000005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2577.2190290000003</v>
      </c>
    </row>
    <row r="72" spans="1:117">
      <c r="A72" t="s">
        <v>114</v>
      </c>
      <c r="B72">
        <v>0</v>
      </c>
      <c r="C72">
        <v>9.9749999999999996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435.435</v>
      </c>
      <c r="M72">
        <v>92</v>
      </c>
      <c r="N72">
        <v>56.7</v>
      </c>
      <c r="O72">
        <v>123.66562500000001</v>
      </c>
      <c r="P72">
        <v>73.5</v>
      </c>
      <c r="Q72">
        <v>0</v>
      </c>
      <c r="R72">
        <v>42.392195999999998</v>
      </c>
      <c r="S72">
        <v>26.390910000000002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53.932499999999997</v>
      </c>
      <c r="AL72">
        <v>1.3944000000000001</v>
      </c>
      <c r="AM72">
        <v>0</v>
      </c>
      <c r="AN72">
        <v>0</v>
      </c>
      <c r="AO72">
        <v>0</v>
      </c>
      <c r="AP72">
        <v>0.12809999999999999</v>
      </c>
      <c r="AQ72">
        <v>46.683</v>
      </c>
      <c r="AR72">
        <v>3.3119999999999998</v>
      </c>
      <c r="AS72">
        <v>4.7081999999999997</v>
      </c>
      <c r="AT72">
        <v>15.00135</v>
      </c>
      <c r="AU72">
        <v>0</v>
      </c>
      <c r="AV72">
        <v>33.075000000000003</v>
      </c>
      <c r="AW72">
        <v>69.829800000000006</v>
      </c>
      <c r="AX72">
        <v>91.516000000000005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2622.6539690000004</v>
      </c>
    </row>
    <row r="73" spans="1:117">
      <c r="A73" t="s">
        <v>115</v>
      </c>
      <c r="B73">
        <v>0</v>
      </c>
      <c r="C73">
        <v>9.9749999999999996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435.435</v>
      </c>
      <c r="M73">
        <v>92</v>
      </c>
      <c r="N73">
        <v>56.7</v>
      </c>
      <c r="O73">
        <v>123.66562500000001</v>
      </c>
      <c r="P73">
        <v>73.5</v>
      </c>
      <c r="Q73">
        <v>0</v>
      </c>
      <c r="R73">
        <v>42.392195999999998</v>
      </c>
      <c r="S73">
        <v>26.390910000000002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53.932499999999997</v>
      </c>
      <c r="AL73">
        <v>1.3944000000000001</v>
      </c>
      <c r="AM73">
        <v>4.5321999999999996</v>
      </c>
      <c r="AN73">
        <v>0</v>
      </c>
      <c r="AO73">
        <v>0</v>
      </c>
      <c r="AP73">
        <v>0.12809999999999999</v>
      </c>
      <c r="AQ73">
        <v>46.683</v>
      </c>
      <c r="AR73">
        <v>3.3119999999999998</v>
      </c>
      <c r="AS73">
        <v>4.7081999999999997</v>
      </c>
      <c r="AT73">
        <v>15.00135</v>
      </c>
      <c r="AU73">
        <v>0</v>
      </c>
      <c r="AV73">
        <v>33.075000000000003</v>
      </c>
      <c r="AW73">
        <v>69.829800000000006</v>
      </c>
      <c r="AX73">
        <v>91.516000000000005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2708.1142969999996</v>
      </c>
    </row>
    <row r="74" spans="1:117">
      <c r="A74" t="s">
        <v>116</v>
      </c>
      <c r="B74">
        <v>0</v>
      </c>
      <c r="C74">
        <v>9.9749999999999996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435.435</v>
      </c>
      <c r="M74">
        <v>92</v>
      </c>
      <c r="N74">
        <v>56.7</v>
      </c>
      <c r="O74">
        <v>123.66562500000001</v>
      </c>
      <c r="P74">
        <v>73.5</v>
      </c>
      <c r="Q74">
        <v>0</v>
      </c>
      <c r="R74">
        <v>42.392195999999998</v>
      </c>
      <c r="S74">
        <v>26.390910000000002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53.932499999999997</v>
      </c>
      <c r="AL74">
        <v>1.3944000000000001</v>
      </c>
      <c r="AM74">
        <v>10.536032000000001</v>
      </c>
      <c r="AN74">
        <v>0</v>
      </c>
      <c r="AO74">
        <v>0</v>
      </c>
      <c r="AP74">
        <v>0.12809999999999999</v>
      </c>
      <c r="AQ74">
        <v>46.683</v>
      </c>
      <c r="AR74">
        <v>3.3119999999999998</v>
      </c>
      <c r="AS74">
        <v>4.7081999999999997</v>
      </c>
      <c r="AT74">
        <v>15.00135</v>
      </c>
      <c r="AU74">
        <v>0</v>
      </c>
      <c r="AV74">
        <v>33.075000000000003</v>
      </c>
      <c r="AW74">
        <v>69.829800000000006</v>
      </c>
      <c r="AX74">
        <v>91.516000000000005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2812.5080370000005</v>
      </c>
    </row>
    <row r="75" spans="1:117">
      <c r="A75" t="s">
        <v>117</v>
      </c>
      <c r="B75">
        <v>0</v>
      </c>
      <c r="C75">
        <v>9.9749999999999996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435.435</v>
      </c>
      <c r="M75">
        <v>92</v>
      </c>
      <c r="N75">
        <v>56.7</v>
      </c>
      <c r="O75">
        <v>123.66562500000001</v>
      </c>
      <c r="P75">
        <v>73.5</v>
      </c>
      <c r="Q75">
        <v>0</v>
      </c>
      <c r="R75">
        <v>42.392195999999998</v>
      </c>
      <c r="S75">
        <v>26.390910000000002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53.932499999999997</v>
      </c>
      <c r="AL75">
        <v>6.9720000000000004</v>
      </c>
      <c r="AM75">
        <v>10.536032000000001</v>
      </c>
      <c r="AN75">
        <v>0.59302999999999995</v>
      </c>
      <c r="AO75">
        <v>0</v>
      </c>
      <c r="AP75">
        <v>0.12809999999999999</v>
      </c>
      <c r="AQ75">
        <v>46.683</v>
      </c>
      <c r="AR75">
        <v>3.3119999999999998</v>
      </c>
      <c r="AS75">
        <v>4.7081999999999997</v>
      </c>
      <c r="AT75">
        <v>15.00135</v>
      </c>
      <c r="AU75">
        <v>0</v>
      </c>
      <c r="AV75">
        <v>33.075000000000003</v>
      </c>
      <c r="AW75">
        <v>69.829800000000006</v>
      </c>
      <c r="AX75">
        <v>92.063999999999993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2858.5491030000003</v>
      </c>
    </row>
    <row r="76" spans="1:117">
      <c r="A76" t="s">
        <v>118</v>
      </c>
      <c r="B76">
        <v>0</v>
      </c>
      <c r="C76">
        <v>9.9749999999999996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435.435</v>
      </c>
      <c r="M76">
        <v>92</v>
      </c>
      <c r="N76">
        <v>56.7</v>
      </c>
      <c r="O76">
        <v>123.66562500000001</v>
      </c>
      <c r="P76">
        <v>73.5</v>
      </c>
      <c r="Q76">
        <v>0</v>
      </c>
      <c r="R76">
        <v>42.392195999999998</v>
      </c>
      <c r="S76">
        <v>26.390910000000002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53.932499999999997</v>
      </c>
      <c r="AL76">
        <v>55.776000000000003</v>
      </c>
      <c r="AM76">
        <v>10.536032000000001</v>
      </c>
      <c r="AN76">
        <v>0.59302999999999995</v>
      </c>
      <c r="AO76">
        <v>0</v>
      </c>
      <c r="AP76">
        <v>0.12809999999999999</v>
      </c>
      <c r="AQ76">
        <v>46.683</v>
      </c>
      <c r="AR76">
        <v>3.3119999999999998</v>
      </c>
      <c r="AS76">
        <v>4.7081999999999997</v>
      </c>
      <c r="AT76">
        <v>15.00135</v>
      </c>
      <c r="AU76">
        <v>0</v>
      </c>
      <c r="AV76">
        <v>33.075000000000003</v>
      </c>
      <c r="AW76">
        <v>69.829800000000006</v>
      </c>
      <c r="AX76">
        <v>92.063999999999993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2920.4391390000001</v>
      </c>
    </row>
    <row r="77" spans="1:117">
      <c r="A77" t="s">
        <v>119</v>
      </c>
      <c r="B77">
        <v>0</v>
      </c>
      <c r="C77">
        <v>9.9749999999999996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435.435</v>
      </c>
      <c r="M77">
        <v>92</v>
      </c>
      <c r="N77">
        <v>56.7</v>
      </c>
      <c r="O77">
        <v>123.66562500000001</v>
      </c>
      <c r="P77">
        <v>73.5</v>
      </c>
      <c r="Q77">
        <v>0</v>
      </c>
      <c r="R77">
        <v>42.392195999999998</v>
      </c>
      <c r="S77">
        <v>26.390910000000002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53.932499999999997</v>
      </c>
      <c r="AL77">
        <v>55.776000000000003</v>
      </c>
      <c r="AM77">
        <v>10.536032000000001</v>
      </c>
      <c r="AN77">
        <v>0.59302999999999995</v>
      </c>
      <c r="AO77">
        <v>0</v>
      </c>
      <c r="AP77">
        <v>0.12809999999999999</v>
      </c>
      <c r="AQ77">
        <v>46.683</v>
      </c>
      <c r="AR77">
        <v>35.328000000000003</v>
      </c>
      <c r="AS77">
        <v>4.7081999999999997</v>
      </c>
      <c r="AT77">
        <v>15.00135</v>
      </c>
      <c r="AU77">
        <v>0</v>
      </c>
      <c r="AV77">
        <v>33.075000000000003</v>
      </c>
      <c r="AW77">
        <v>69.829800000000006</v>
      </c>
      <c r="AX77">
        <v>92.063999999999993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2952.4551390000001</v>
      </c>
    </row>
    <row r="78" spans="1:117">
      <c r="A78" t="s">
        <v>120</v>
      </c>
      <c r="B78">
        <v>0</v>
      </c>
      <c r="C78">
        <v>9.9749999999999996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435.435</v>
      </c>
      <c r="M78">
        <v>92</v>
      </c>
      <c r="N78">
        <v>56.7</v>
      </c>
      <c r="O78">
        <v>123.66562500000001</v>
      </c>
      <c r="P78">
        <v>73.5</v>
      </c>
      <c r="Q78">
        <v>0</v>
      </c>
      <c r="R78">
        <v>42.392195999999998</v>
      </c>
      <c r="S78">
        <v>26.390910000000002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53.932499999999997</v>
      </c>
      <c r="AL78">
        <v>55.776000000000003</v>
      </c>
      <c r="AM78">
        <v>10.536032000000001</v>
      </c>
      <c r="AN78">
        <v>0.59302999999999995</v>
      </c>
      <c r="AO78">
        <v>0</v>
      </c>
      <c r="AP78">
        <v>0.12809999999999999</v>
      </c>
      <c r="AQ78">
        <v>46.683</v>
      </c>
      <c r="AR78">
        <v>35.328000000000003</v>
      </c>
      <c r="AS78">
        <v>4.7081999999999997</v>
      </c>
      <c r="AT78">
        <v>15.00135</v>
      </c>
      <c r="AU78">
        <v>0</v>
      </c>
      <c r="AV78">
        <v>33.075000000000003</v>
      </c>
      <c r="AW78">
        <v>69.829800000000006</v>
      </c>
      <c r="AX78">
        <v>92.063999999999993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2944.6897389999999</v>
      </c>
    </row>
    <row r="79" spans="1:117">
      <c r="A79" t="s">
        <v>121</v>
      </c>
      <c r="B79">
        <v>0</v>
      </c>
      <c r="C79">
        <v>9.9749999999999996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435.435</v>
      </c>
      <c r="M79">
        <v>92</v>
      </c>
      <c r="N79">
        <v>56.7</v>
      </c>
      <c r="O79">
        <v>123.66562500000001</v>
      </c>
      <c r="P79">
        <v>73.5</v>
      </c>
      <c r="Q79">
        <v>0</v>
      </c>
      <c r="R79">
        <v>42.392195999999998</v>
      </c>
      <c r="S79">
        <v>26.390910000000002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53.932499999999997</v>
      </c>
      <c r="AL79">
        <v>55.776000000000003</v>
      </c>
      <c r="AM79">
        <v>10.536032000000001</v>
      </c>
      <c r="AN79">
        <v>0.59302999999999995</v>
      </c>
      <c r="AO79">
        <v>0</v>
      </c>
      <c r="AP79">
        <v>6.2769000000000004</v>
      </c>
      <c r="AQ79">
        <v>46.683</v>
      </c>
      <c r="AR79">
        <v>3.3119999999999998</v>
      </c>
      <c r="AS79">
        <v>4.7081999999999997</v>
      </c>
      <c r="AT79">
        <v>15.00135</v>
      </c>
      <c r="AU79">
        <v>0</v>
      </c>
      <c r="AV79">
        <v>33.075000000000003</v>
      </c>
      <c r="AW79">
        <v>69.829800000000006</v>
      </c>
      <c r="AX79">
        <v>92.063999999999993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2899.8825389999997</v>
      </c>
    </row>
    <row r="80" spans="1:117">
      <c r="A80" t="s">
        <v>122</v>
      </c>
      <c r="B80">
        <v>0</v>
      </c>
      <c r="C80">
        <v>9.9749999999999996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435.435</v>
      </c>
      <c r="M80">
        <v>92</v>
      </c>
      <c r="N80">
        <v>56.7</v>
      </c>
      <c r="O80">
        <v>123.66562500000001</v>
      </c>
      <c r="P80">
        <v>73.5</v>
      </c>
      <c r="Q80">
        <v>0</v>
      </c>
      <c r="R80">
        <v>42.392195999999998</v>
      </c>
      <c r="S80">
        <v>26.390910000000002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53.932499999999997</v>
      </c>
      <c r="AL80">
        <v>6.9720000000000004</v>
      </c>
      <c r="AM80">
        <v>3.8656999999999999</v>
      </c>
      <c r="AN80">
        <v>0.59302999999999995</v>
      </c>
      <c r="AO80">
        <v>0</v>
      </c>
      <c r="AP80">
        <v>6.2769000000000004</v>
      </c>
      <c r="AQ80">
        <v>46.683</v>
      </c>
      <c r="AR80">
        <v>3.3119999999999998</v>
      </c>
      <c r="AS80">
        <v>4.7081999999999997</v>
      </c>
      <c r="AT80">
        <v>15.00135</v>
      </c>
      <c r="AU80">
        <v>0</v>
      </c>
      <c r="AV80">
        <v>33.075000000000003</v>
      </c>
      <c r="AW80">
        <v>69.829800000000006</v>
      </c>
      <c r="AX80">
        <v>92.063999999999993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2737.8539149999997</v>
      </c>
    </row>
    <row r="81" spans="1:117">
      <c r="A81" t="s">
        <v>123</v>
      </c>
      <c r="B81">
        <v>0</v>
      </c>
      <c r="C81">
        <v>9.9749999999999996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435.435</v>
      </c>
      <c r="M81">
        <v>92</v>
      </c>
      <c r="N81">
        <v>56.7</v>
      </c>
      <c r="O81">
        <v>123.66562500000001</v>
      </c>
      <c r="P81">
        <v>73.5</v>
      </c>
      <c r="Q81">
        <v>0</v>
      </c>
      <c r="R81">
        <v>42.392195999999998</v>
      </c>
      <c r="S81">
        <v>26.390910000000002</v>
      </c>
      <c r="T81">
        <v>0</v>
      </c>
      <c r="U81">
        <v>418.77</v>
      </c>
      <c r="V81">
        <v>18.140333999999999</v>
      </c>
      <c r="W81">
        <v>34.799309999999998</v>
      </c>
      <c r="X81">
        <v>147.515625</v>
      </c>
      <c r="Y81">
        <v>0</v>
      </c>
      <c r="Z81">
        <v>0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0.59302999999999995</v>
      </c>
      <c r="AO81">
        <v>0</v>
      </c>
      <c r="AP81">
        <v>6.2769000000000004</v>
      </c>
      <c r="AQ81">
        <v>46.683</v>
      </c>
      <c r="AR81">
        <v>3.3119999999999998</v>
      </c>
      <c r="AS81">
        <v>4.7081999999999997</v>
      </c>
      <c r="AT81">
        <v>15.00135</v>
      </c>
      <c r="AU81">
        <v>0</v>
      </c>
      <c r="AV81">
        <v>33.075000000000003</v>
      </c>
      <c r="AW81">
        <v>69.829800000000006</v>
      </c>
      <c r="AX81">
        <v>92.063999999999993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2629.4311269999998</v>
      </c>
    </row>
    <row r="82" spans="1:117">
      <c r="A82" t="s">
        <v>124</v>
      </c>
      <c r="B82">
        <v>0</v>
      </c>
      <c r="C82">
        <v>9.9749999999999996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435.435</v>
      </c>
      <c r="M82">
        <v>92</v>
      </c>
      <c r="N82">
        <v>56.7</v>
      </c>
      <c r="O82">
        <v>123.66562500000001</v>
      </c>
      <c r="P82">
        <v>73.5</v>
      </c>
      <c r="Q82">
        <v>0</v>
      </c>
      <c r="R82">
        <v>42.392195999999998</v>
      </c>
      <c r="S82">
        <v>26.390910000000002</v>
      </c>
      <c r="T82">
        <v>0</v>
      </c>
      <c r="U82">
        <v>418.77</v>
      </c>
      <c r="V82">
        <v>18.140333999999999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0.59302999999999995</v>
      </c>
      <c r="AO82">
        <v>0</v>
      </c>
      <c r="AP82">
        <v>0.12809999999999999</v>
      </c>
      <c r="AQ82">
        <v>46.683</v>
      </c>
      <c r="AR82">
        <v>3.3119999999999998</v>
      </c>
      <c r="AS82">
        <v>4.7081999999999997</v>
      </c>
      <c r="AT82">
        <v>15.00135</v>
      </c>
      <c r="AU82">
        <v>0</v>
      </c>
      <c r="AV82">
        <v>33.075000000000003</v>
      </c>
      <c r="AW82">
        <v>69.829800000000006</v>
      </c>
      <c r="AX82">
        <v>92.063999999999993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2551.6613990000001</v>
      </c>
    </row>
    <row r="83" spans="1:117">
      <c r="A83" t="s">
        <v>125</v>
      </c>
      <c r="B83">
        <v>0</v>
      </c>
      <c r="C83">
        <v>9.9749999999999996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435.435</v>
      </c>
      <c r="M83">
        <v>92</v>
      </c>
      <c r="N83">
        <v>56.7</v>
      </c>
      <c r="O83">
        <v>123.66562500000001</v>
      </c>
      <c r="P83">
        <v>73.5</v>
      </c>
      <c r="Q83">
        <v>0</v>
      </c>
      <c r="R83">
        <v>42.392195999999998</v>
      </c>
      <c r="S83">
        <v>26.390910000000002</v>
      </c>
      <c r="T83">
        <v>0</v>
      </c>
      <c r="U83">
        <v>418.77</v>
      </c>
      <c r="V83">
        <v>18.140333999999999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0.59302999999999995</v>
      </c>
      <c r="AO83">
        <v>0</v>
      </c>
      <c r="AP83">
        <v>0.12809999999999999</v>
      </c>
      <c r="AQ83">
        <v>46.683</v>
      </c>
      <c r="AR83">
        <v>3.3119999999999998</v>
      </c>
      <c r="AS83">
        <v>4.7081999999999997</v>
      </c>
      <c r="AT83">
        <v>15.00135</v>
      </c>
      <c r="AU83">
        <v>0</v>
      </c>
      <c r="AV83">
        <v>33.075000000000003</v>
      </c>
      <c r="AW83">
        <v>69.829800000000006</v>
      </c>
      <c r="AX83">
        <v>92.063999999999993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2544.5588990000001</v>
      </c>
    </row>
    <row r="84" spans="1:117">
      <c r="A84" t="s">
        <v>126</v>
      </c>
      <c r="B84">
        <v>0</v>
      </c>
      <c r="C84">
        <v>9.9749999999999996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435.435</v>
      </c>
      <c r="M84">
        <v>92</v>
      </c>
      <c r="N84">
        <v>56.7</v>
      </c>
      <c r="O84">
        <v>123.66562500000001</v>
      </c>
      <c r="P84">
        <v>73.5</v>
      </c>
      <c r="Q84">
        <v>0</v>
      </c>
      <c r="R84">
        <v>42.392195999999998</v>
      </c>
      <c r="S84">
        <v>26.390910000000002</v>
      </c>
      <c r="T84">
        <v>0</v>
      </c>
      <c r="U84">
        <v>418.77</v>
      </c>
      <c r="V84">
        <v>18.140333999999999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0.59302999999999995</v>
      </c>
      <c r="AO84">
        <v>0</v>
      </c>
      <c r="AP84">
        <v>0.12809999999999999</v>
      </c>
      <c r="AQ84">
        <v>46.683</v>
      </c>
      <c r="AR84">
        <v>3.3119999999999998</v>
      </c>
      <c r="AS84">
        <v>4.7081999999999997</v>
      </c>
      <c r="AT84">
        <v>15.00135</v>
      </c>
      <c r="AU84">
        <v>0</v>
      </c>
      <c r="AV84">
        <v>33.075000000000003</v>
      </c>
      <c r="AW84">
        <v>69.829800000000006</v>
      </c>
      <c r="AX84">
        <v>92.063999999999993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2521.357399</v>
      </c>
    </row>
    <row r="85" spans="1:117">
      <c r="A85" t="s">
        <v>127</v>
      </c>
      <c r="B85">
        <v>0</v>
      </c>
      <c r="C85">
        <v>9.9749999999999996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683.12912700000004</v>
      </c>
      <c r="L85">
        <v>435.435</v>
      </c>
      <c r="M85">
        <v>92</v>
      </c>
      <c r="N85">
        <v>56.7</v>
      </c>
      <c r="O85">
        <v>123.66562500000001</v>
      </c>
      <c r="P85">
        <v>73.5</v>
      </c>
      <c r="Q85">
        <v>0</v>
      </c>
      <c r="R85">
        <v>42.392195999999998</v>
      </c>
      <c r="S85">
        <v>26.390910000000002</v>
      </c>
      <c r="T85">
        <v>0</v>
      </c>
      <c r="U85">
        <v>418.77</v>
      </c>
      <c r="V85">
        <v>18.140333999999999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3.3119999999999998</v>
      </c>
      <c r="AS85">
        <v>4.7081999999999997</v>
      </c>
      <c r="AT85">
        <v>15.00135</v>
      </c>
      <c r="AU85">
        <v>0</v>
      </c>
      <c r="AV85">
        <v>33.075000000000003</v>
      </c>
      <c r="AW85">
        <v>69.829800000000006</v>
      </c>
      <c r="AX85">
        <v>92.063999999999993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2508.8716589999999</v>
      </c>
    </row>
    <row r="86" spans="1:117">
      <c r="A86" t="s">
        <v>128</v>
      </c>
      <c r="B86">
        <v>0</v>
      </c>
      <c r="C86">
        <v>9.9749999999999996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683.12912700000004</v>
      </c>
      <c r="L86">
        <v>435.435</v>
      </c>
      <c r="M86">
        <v>92</v>
      </c>
      <c r="N86">
        <v>56.7</v>
      </c>
      <c r="O86">
        <v>123.66562500000001</v>
      </c>
      <c r="P86">
        <v>73.5</v>
      </c>
      <c r="Q86">
        <v>0</v>
      </c>
      <c r="R86">
        <v>42.392195999999998</v>
      </c>
      <c r="S86">
        <v>26.390910000000002</v>
      </c>
      <c r="T86">
        <v>0</v>
      </c>
      <c r="U86">
        <v>418.77</v>
      </c>
      <c r="V86">
        <v>18.140333999999999</v>
      </c>
      <c r="W86">
        <v>34.799309999999998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3.3119999999999998</v>
      </c>
      <c r="AS86">
        <v>4.7081999999999997</v>
      </c>
      <c r="AT86">
        <v>15.00135</v>
      </c>
      <c r="AU86">
        <v>0</v>
      </c>
      <c r="AV86">
        <v>33.075000000000003</v>
      </c>
      <c r="AW86">
        <v>69.829800000000006</v>
      </c>
      <c r="AX86">
        <v>92.063999999999993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2508.8716589999999</v>
      </c>
    </row>
    <row r="87" spans="1:117">
      <c r="A87" t="s">
        <v>129</v>
      </c>
      <c r="B87">
        <v>0</v>
      </c>
      <c r="C87">
        <v>9.9749999999999996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683.12912700000004</v>
      </c>
      <c r="L87">
        <v>435.435</v>
      </c>
      <c r="M87">
        <v>92</v>
      </c>
      <c r="N87">
        <v>56.7</v>
      </c>
      <c r="O87">
        <v>123.66562500000001</v>
      </c>
      <c r="P87">
        <v>73.5</v>
      </c>
      <c r="Q87">
        <v>0</v>
      </c>
      <c r="R87">
        <v>42.392195999999998</v>
      </c>
      <c r="S87">
        <v>26.390910000000002</v>
      </c>
      <c r="T87">
        <v>0</v>
      </c>
      <c r="U87">
        <v>418.77</v>
      </c>
      <c r="V87">
        <v>18.140333999999999</v>
      </c>
      <c r="W87">
        <v>34.799309999999998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3.3119999999999998</v>
      </c>
      <c r="AS87">
        <v>4.7081999999999997</v>
      </c>
      <c r="AT87">
        <v>15.00135</v>
      </c>
      <c r="AU87">
        <v>0</v>
      </c>
      <c r="AV87">
        <v>33.075000000000003</v>
      </c>
      <c r="AW87">
        <v>69.829800000000006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2508.8716589999999</v>
      </c>
    </row>
    <row r="88" spans="1:117">
      <c r="A88" t="s">
        <v>130</v>
      </c>
      <c r="B88">
        <v>0</v>
      </c>
      <c r="C88">
        <v>9.9749999999999996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683.12912700000004</v>
      </c>
      <c r="L88">
        <v>435.435</v>
      </c>
      <c r="M88">
        <v>92</v>
      </c>
      <c r="N88">
        <v>56.7</v>
      </c>
      <c r="O88">
        <v>123.66562500000001</v>
      </c>
      <c r="P88">
        <v>73.5</v>
      </c>
      <c r="Q88">
        <v>0</v>
      </c>
      <c r="R88">
        <v>42.392195999999998</v>
      </c>
      <c r="S88">
        <v>26.390910000000002</v>
      </c>
      <c r="T88">
        <v>0</v>
      </c>
      <c r="U88">
        <v>418.77</v>
      </c>
      <c r="V88">
        <v>18.140333999999999</v>
      </c>
      <c r="W88">
        <v>34.799309999999998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0.59302999999999995</v>
      </c>
      <c r="AO88">
        <v>0</v>
      </c>
      <c r="AP88">
        <v>0.51239999999999997</v>
      </c>
      <c r="AQ88">
        <v>46.683</v>
      </c>
      <c r="AR88">
        <v>3.3119999999999998</v>
      </c>
      <c r="AS88">
        <v>4.7081999999999997</v>
      </c>
      <c r="AT88">
        <v>15.00135</v>
      </c>
      <c r="AU88">
        <v>0</v>
      </c>
      <c r="AV88">
        <v>33.075000000000003</v>
      </c>
      <c r="AW88">
        <v>69.829800000000006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2508.8716589999999</v>
      </c>
    </row>
    <row r="89" spans="1:117">
      <c r="A89" t="s">
        <v>131</v>
      </c>
      <c r="B89">
        <v>0</v>
      </c>
      <c r="C89">
        <v>9.9749999999999996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683.12912700000004</v>
      </c>
      <c r="L89">
        <v>435.435</v>
      </c>
      <c r="M89">
        <v>92</v>
      </c>
      <c r="N89">
        <v>56.7</v>
      </c>
      <c r="O89">
        <v>123.66562500000001</v>
      </c>
      <c r="P89">
        <v>73.5</v>
      </c>
      <c r="Q89">
        <v>0</v>
      </c>
      <c r="R89">
        <v>42.392195999999998</v>
      </c>
      <c r="S89">
        <v>26.390910000000002</v>
      </c>
      <c r="T89">
        <v>0</v>
      </c>
      <c r="U89">
        <v>418.77</v>
      </c>
      <c r="V89">
        <v>18.140333999999999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0.59302999999999995</v>
      </c>
      <c r="AO89">
        <v>0</v>
      </c>
      <c r="AP89">
        <v>6.2769000000000004</v>
      </c>
      <c r="AQ89">
        <v>46.683</v>
      </c>
      <c r="AR89">
        <v>3.3119999999999998</v>
      </c>
      <c r="AS89">
        <v>4.7081999999999997</v>
      </c>
      <c r="AT89">
        <v>15.00135</v>
      </c>
      <c r="AU89">
        <v>0</v>
      </c>
      <c r="AV89">
        <v>33.075000000000003</v>
      </c>
      <c r="AW89">
        <v>69.829800000000006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2514.6361589999997</v>
      </c>
    </row>
    <row r="90" spans="1:117">
      <c r="A90" t="s">
        <v>132</v>
      </c>
      <c r="B90">
        <v>0</v>
      </c>
      <c r="C90">
        <v>9.9749999999999996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683.12912700000004</v>
      </c>
      <c r="L90">
        <v>435.435</v>
      </c>
      <c r="M90">
        <v>92</v>
      </c>
      <c r="N90">
        <v>56.7</v>
      </c>
      <c r="O90">
        <v>123.66562500000001</v>
      </c>
      <c r="P90">
        <v>73.5</v>
      </c>
      <c r="Q90">
        <v>0</v>
      </c>
      <c r="R90">
        <v>42.392195999999998</v>
      </c>
      <c r="S90">
        <v>26.390910000000002</v>
      </c>
      <c r="T90">
        <v>0</v>
      </c>
      <c r="U90">
        <v>418.77</v>
      </c>
      <c r="V90">
        <v>18.140333999999999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0.59302999999999995</v>
      </c>
      <c r="AO90">
        <v>0</v>
      </c>
      <c r="AP90">
        <v>0.51239999999999997</v>
      </c>
      <c r="AQ90">
        <v>31.122</v>
      </c>
      <c r="AR90">
        <v>3.3119999999999998</v>
      </c>
      <c r="AS90">
        <v>4.7081999999999997</v>
      </c>
      <c r="AT90">
        <v>15.00135</v>
      </c>
      <c r="AU90">
        <v>0</v>
      </c>
      <c r="AV90">
        <v>33.075000000000003</v>
      </c>
      <c r="AW90">
        <v>69.829800000000006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2493.3106589999998</v>
      </c>
    </row>
    <row r="91" spans="1:117">
      <c r="A91" t="s">
        <v>133</v>
      </c>
      <c r="B91">
        <v>0</v>
      </c>
      <c r="C91">
        <v>9.9749999999999996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683.12912700000004</v>
      </c>
      <c r="L91">
        <v>435.435</v>
      </c>
      <c r="M91">
        <v>92</v>
      </c>
      <c r="N91">
        <v>56.7</v>
      </c>
      <c r="O91">
        <v>123.66562500000001</v>
      </c>
      <c r="P91">
        <v>73.5</v>
      </c>
      <c r="Q91">
        <v>0</v>
      </c>
      <c r="R91">
        <v>42.392195999999998</v>
      </c>
      <c r="S91">
        <v>26.390910000000002</v>
      </c>
      <c r="T91">
        <v>0</v>
      </c>
      <c r="U91">
        <v>418.77</v>
      </c>
      <c r="V91">
        <v>18.140333999999999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0.59302999999999995</v>
      </c>
      <c r="AO91">
        <v>0</v>
      </c>
      <c r="AP91">
        <v>0.51239999999999997</v>
      </c>
      <c r="AQ91">
        <v>31.122</v>
      </c>
      <c r="AR91">
        <v>35.328000000000003</v>
      </c>
      <c r="AS91">
        <v>4.7081999999999997</v>
      </c>
      <c r="AT91">
        <v>15.00135</v>
      </c>
      <c r="AU91">
        <v>0</v>
      </c>
      <c r="AV91">
        <v>33.075000000000003</v>
      </c>
      <c r="AW91">
        <v>69.829800000000006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2525.3266589999998</v>
      </c>
    </row>
    <row r="92" spans="1:117">
      <c r="A92" t="s">
        <v>134</v>
      </c>
      <c r="B92">
        <v>0</v>
      </c>
      <c r="C92">
        <v>9.9749999999999996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683.12912700000004</v>
      </c>
      <c r="L92">
        <v>435.435</v>
      </c>
      <c r="M92">
        <v>92</v>
      </c>
      <c r="N92">
        <v>56.7</v>
      </c>
      <c r="O92">
        <v>123.66562500000001</v>
      </c>
      <c r="P92">
        <v>73.5</v>
      </c>
      <c r="Q92">
        <v>0</v>
      </c>
      <c r="R92">
        <v>42.392195999999998</v>
      </c>
      <c r="S92">
        <v>26.390910000000002</v>
      </c>
      <c r="T92">
        <v>0</v>
      </c>
      <c r="U92">
        <v>418.77</v>
      </c>
      <c r="V92">
        <v>18.140333999999999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0.59302999999999995</v>
      </c>
      <c r="AO92">
        <v>0</v>
      </c>
      <c r="AP92">
        <v>0.51239999999999997</v>
      </c>
      <c r="AQ92">
        <v>31.122</v>
      </c>
      <c r="AR92">
        <v>35.328000000000003</v>
      </c>
      <c r="AS92">
        <v>4.7081999999999997</v>
      </c>
      <c r="AT92">
        <v>15.00135</v>
      </c>
      <c r="AU92">
        <v>0</v>
      </c>
      <c r="AV92">
        <v>33.075000000000003</v>
      </c>
      <c r="AW92">
        <v>69.829800000000006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2508.8478069999996</v>
      </c>
    </row>
    <row r="93" spans="1:117">
      <c r="A93" t="s">
        <v>135</v>
      </c>
      <c r="B93">
        <v>0</v>
      </c>
      <c r="C93">
        <v>9.9749999999999996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683.12912700000004</v>
      </c>
      <c r="L93">
        <v>435.435</v>
      </c>
      <c r="M93">
        <v>92</v>
      </c>
      <c r="N93">
        <v>56.7</v>
      </c>
      <c r="O93">
        <v>123.66562500000001</v>
      </c>
      <c r="P93">
        <v>73.5</v>
      </c>
      <c r="Q93">
        <v>0</v>
      </c>
      <c r="R93">
        <v>42.392195999999998</v>
      </c>
      <c r="S93">
        <v>26.390910000000002</v>
      </c>
      <c r="T93">
        <v>0</v>
      </c>
      <c r="U93">
        <v>418.77</v>
      </c>
      <c r="V93">
        <v>18.140333999999999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0.59302999999999995</v>
      </c>
      <c r="AO93">
        <v>0</v>
      </c>
      <c r="AP93">
        <v>0.51239999999999997</v>
      </c>
      <c r="AQ93">
        <v>31.122</v>
      </c>
      <c r="AR93">
        <v>3.3119999999999998</v>
      </c>
      <c r="AS93">
        <v>4.7081999999999997</v>
      </c>
      <c r="AT93">
        <v>15.00135</v>
      </c>
      <c r="AU93">
        <v>0</v>
      </c>
      <c r="AV93">
        <v>33.075000000000003</v>
      </c>
      <c r="AW93">
        <v>69.829800000000006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2476.8318069999996</v>
      </c>
    </row>
    <row r="94" spans="1:117">
      <c r="A94" t="s">
        <v>136</v>
      </c>
      <c r="B94">
        <v>0</v>
      </c>
      <c r="C94">
        <v>9.9749999999999996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683.12912700000004</v>
      </c>
      <c r="L94">
        <v>435.435</v>
      </c>
      <c r="M94">
        <v>92</v>
      </c>
      <c r="N94">
        <v>56.7</v>
      </c>
      <c r="O94">
        <v>123.66562500000001</v>
      </c>
      <c r="P94">
        <v>73.5</v>
      </c>
      <c r="Q94">
        <v>0</v>
      </c>
      <c r="R94">
        <v>42.392195999999998</v>
      </c>
      <c r="S94">
        <v>26.390910000000002</v>
      </c>
      <c r="T94">
        <v>0</v>
      </c>
      <c r="U94">
        <v>418.77</v>
      </c>
      <c r="V94">
        <v>18.140333999999999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0.59302999999999995</v>
      </c>
      <c r="AO94">
        <v>0</v>
      </c>
      <c r="AP94">
        <v>0.51239999999999997</v>
      </c>
      <c r="AQ94">
        <v>31.122</v>
      </c>
      <c r="AR94">
        <v>3.3119999999999998</v>
      </c>
      <c r="AS94">
        <v>4.7081999999999997</v>
      </c>
      <c r="AT94">
        <v>15.00135</v>
      </c>
      <c r="AU94">
        <v>0</v>
      </c>
      <c r="AV94">
        <v>33.075000000000003</v>
      </c>
      <c r="AW94">
        <v>69.829800000000006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2476.8318069999996</v>
      </c>
    </row>
    <row r="95" spans="1:117">
      <c r="A95" t="s">
        <v>137</v>
      </c>
      <c r="B95">
        <v>0</v>
      </c>
      <c r="C95">
        <v>9.9749999999999996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683.12912700000004</v>
      </c>
      <c r="L95">
        <v>435.435</v>
      </c>
      <c r="M95">
        <v>92</v>
      </c>
      <c r="N95">
        <v>56.7</v>
      </c>
      <c r="O95">
        <v>123.66562500000001</v>
      </c>
      <c r="P95">
        <v>73.5</v>
      </c>
      <c r="Q95">
        <v>0</v>
      </c>
      <c r="R95">
        <v>42.392195999999998</v>
      </c>
      <c r="S95">
        <v>26.390910000000002</v>
      </c>
      <c r="T95">
        <v>0</v>
      </c>
      <c r="U95">
        <v>418.77</v>
      </c>
      <c r="V95">
        <v>18.140333999999999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1.3944000000000001</v>
      </c>
      <c r="AM95">
        <v>0</v>
      </c>
      <c r="AN95">
        <v>0.59302999999999995</v>
      </c>
      <c r="AO95">
        <v>0</v>
      </c>
      <c r="AP95">
        <v>0.51239999999999997</v>
      </c>
      <c r="AQ95">
        <v>15.561</v>
      </c>
      <c r="AR95">
        <v>3.3119999999999998</v>
      </c>
      <c r="AS95">
        <v>4.7081999999999997</v>
      </c>
      <c r="AT95">
        <v>15.00135</v>
      </c>
      <c r="AU95">
        <v>0</v>
      </c>
      <c r="AV95">
        <v>33.075000000000003</v>
      </c>
      <c r="AW95">
        <v>69.829800000000006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2461.2708069999999</v>
      </c>
    </row>
    <row r="96" spans="1:117">
      <c r="A96" t="s">
        <v>138</v>
      </c>
      <c r="B96">
        <v>0</v>
      </c>
      <c r="C96">
        <v>9.9749999999999996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683.12912700000004</v>
      </c>
      <c r="L96">
        <v>435.435</v>
      </c>
      <c r="M96">
        <v>92</v>
      </c>
      <c r="N96">
        <v>56.7</v>
      </c>
      <c r="O96">
        <v>123.66562500000001</v>
      </c>
      <c r="P96">
        <v>73.5</v>
      </c>
      <c r="Q96">
        <v>0</v>
      </c>
      <c r="R96">
        <v>42.392195999999998</v>
      </c>
      <c r="S96">
        <v>26.390910000000002</v>
      </c>
      <c r="T96">
        <v>0</v>
      </c>
      <c r="U96">
        <v>418.77</v>
      </c>
      <c r="V96">
        <v>18.140333999999999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6.9720000000000004</v>
      </c>
      <c r="AM96">
        <v>0</v>
      </c>
      <c r="AN96">
        <v>0.59302999999999995</v>
      </c>
      <c r="AO96">
        <v>0</v>
      </c>
      <c r="AP96">
        <v>0.51239999999999997</v>
      </c>
      <c r="AQ96">
        <v>15.12</v>
      </c>
      <c r="AR96">
        <v>3.3119999999999998</v>
      </c>
      <c r="AS96">
        <v>4.7081999999999997</v>
      </c>
      <c r="AT96">
        <v>15.00135</v>
      </c>
      <c r="AU96">
        <v>0</v>
      </c>
      <c r="AV96">
        <v>33.075000000000003</v>
      </c>
      <c r="AW96">
        <v>69.829800000000006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2466.4074069999997</v>
      </c>
    </row>
    <row r="97" spans="1:117">
      <c r="A97" t="s">
        <v>139</v>
      </c>
      <c r="B97">
        <v>0</v>
      </c>
      <c r="C97">
        <v>9.9749999999999996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683.12912700000004</v>
      </c>
      <c r="L97">
        <v>435.435</v>
      </c>
      <c r="M97">
        <v>92</v>
      </c>
      <c r="N97">
        <v>56.7</v>
      </c>
      <c r="O97">
        <v>123.66562500000001</v>
      </c>
      <c r="P97">
        <v>73.5</v>
      </c>
      <c r="Q97">
        <v>0</v>
      </c>
      <c r="R97">
        <v>42.392195999999998</v>
      </c>
      <c r="S97">
        <v>26.390910000000002</v>
      </c>
      <c r="T97">
        <v>0</v>
      </c>
      <c r="U97">
        <v>418.77</v>
      </c>
      <c r="V97">
        <v>18.140333999999999</v>
      </c>
      <c r="W97">
        <v>34.799309999999998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55.776000000000003</v>
      </c>
      <c r="AM97">
        <v>0</v>
      </c>
      <c r="AN97">
        <v>0.59302999999999995</v>
      </c>
      <c r="AO97">
        <v>0</v>
      </c>
      <c r="AP97">
        <v>0.51239999999999997</v>
      </c>
      <c r="AQ97">
        <v>9.2609999999999992</v>
      </c>
      <c r="AR97">
        <v>3.3119999999999998</v>
      </c>
      <c r="AS97">
        <v>4.7081999999999997</v>
      </c>
      <c r="AT97">
        <v>15.00135</v>
      </c>
      <c r="AU97">
        <v>0</v>
      </c>
      <c r="AV97">
        <v>33.075000000000003</v>
      </c>
      <c r="AW97">
        <v>69.829800000000006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2509.3524069999994</v>
      </c>
    </row>
    <row r="98" spans="1:117">
      <c r="A98" t="s">
        <v>140</v>
      </c>
      <c r="B98">
        <v>0</v>
      </c>
      <c r="C98">
        <v>9.9749999999999996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683.12912700000004</v>
      </c>
      <c r="L98">
        <v>435.435</v>
      </c>
      <c r="M98">
        <v>92</v>
      </c>
      <c r="N98">
        <v>56.7</v>
      </c>
      <c r="O98">
        <v>123.66562500000001</v>
      </c>
      <c r="P98">
        <v>73.5</v>
      </c>
      <c r="Q98">
        <v>0</v>
      </c>
      <c r="R98">
        <v>42.392195999999998</v>
      </c>
      <c r="S98">
        <v>26.390910000000002</v>
      </c>
      <c r="T98">
        <v>0</v>
      </c>
      <c r="U98">
        <v>418.77</v>
      </c>
      <c r="V98">
        <v>18.140333999999999</v>
      </c>
      <c r="W98">
        <v>34.799309999999998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55.776000000000003</v>
      </c>
      <c r="AM98">
        <v>0</v>
      </c>
      <c r="AN98">
        <v>0.59302999999999995</v>
      </c>
      <c r="AO98">
        <v>0</v>
      </c>
      <c r="AP98">
        <v>0.51239999999999997</v>
      </c>
      <c r="AQ98">
        <v>0</v>
      </c>
      <c r="AR98">
        <v>3.3119999999999998</v>
      </c>
      <c r="AS98">
        <v>6.726</v>
      </c>
      <c r="AT98">
        <v>15.00135</v>
      </c>
      <c r="AU98">
        <v>0</v>
      </c>
      <c r="AV98">
        <v>33.075000000000003</v>
      </c>
      <c r="AW98">
        <v>69.829800000000006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2502.1092069999995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0.23625000000000018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16.39292404799999</v>
      </c>
      <c r="L99">
        <f t="shared" si="2"/>
        <v>10.450439999999999</v>
      </c>
      <c r="M99">
        <f t="shared" si="2"/>
        <v>2.2080000000000002</v>
      </c>
      <c r="N99">
        <f t="shared" si="2"/>
        <v>1.3607999999999978</v>
      </c>
      <c r="O99">
        <f t="shared" si="2"/>
        <v>2.9679749999999947</v>
      </c>
      <c r="P99">
        <f t="shared" si="2"/>
        <v>2.2702499999999999</v>
      </c>
      <c r="Q99">
        <f t="shared" si="2"/>
        <v>0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0.43536801599999975</v>
      </c>
      <c r="W99">
        <f t="shared" si="2"/>
        <v>0.83518343999999956</v>
      </c>
      <c r="X99">
        <f t="shared" si="2"/>
        <v>3.2499331250000005</v>
      </c>
      <c r="Y99">
        <f t="shared" si="2"/>
        <v>0</v>
      </c>
      <c r="Z99">
        <f t="shared" si="2"/>
        <v>4.1854999999999996E-2</v>
      </c>
      <c r="AA99">
        <f t="shared" si="2"/>
        <v>8.4359359999999994E-2</v>
      </c>
      <c r="AB99">
        <f t="shared" si="2"/>
        <v>0.14487043999999996</v>
      </c>
      <c r="AC99">
        <f t="shared" si="2"/>
        <v>9.6866264000000021E-2</v>
      </c>
      <c r="AD99">
        <f t="shared" si="2"/>
        <v>0.109632432</v>
      </c>
      <c r="AE99">
        <f t="shared" si="2"/>
        <v>0.34193617899999995</v>
      </c>
      <c r="AF99">
        <f t="shared" si="2"/>
        <v>0.31059000000000031</v>
      </c>
      <c r="AG99">
        <f t="shared" si="2"/>
        <v>0</v>
      </c>
      <c r="AH99">
        <f t="shared" si="2"/>
        <v>0.63449000000000011</v>
      </c>
      <c r="AI99">
        <f t="shared" si="2"/>
        <v>5.2870236000000008E-2</v>
      </c>
      <c r="AJ99">
        <f t="shared" si="2"/>
        <v>0</v>
      </c>
      <c r="AK99">
        <f t="shared" si="2"/>
        <v>1.2943799999999981</v>
      </c>
      <c r="AL99">
        <f t="shared" si="2"/>
        <v>0.23042460000000015</v>
      </c>
      <c r="AM99">
        <f t="shared" si="2"/>
        <v>3.5973671000000013E-2</v>
      </c>
      <c r="AN99">
        <f t="shared" si="2"/>
        <v>9.4884799999999901E-3</v>
      </c>
      <c r="AO99">
        <f t="shared" si="2"/>
        <v>0</v>
      </c>
      <c r="AP99">
        <f t="shared" si="2"/>
        <v>3.2057025000000003E-2</v>
      </c>
      <c r="AQ99">
        <f t="shared" si="2"/>
        <v>0.57701699999999978</v>
      </c>
      <c r="AR99">
        <f t="shared" si="2"/>
        <v>0.20125920000000008</v>
      </c>
      <c r="AS99">
        <f t="shared" si="2"/>
        <v>0.1664012400000002</v>
      </c>
      <c r="AT99">
        <f t="shared" si="2"/>
        <v>0.36003239999999997</v>
      </c>
      <c r="AU99">
        <f t="shared" si="2"/>
        <v>0</v>
      </c>
      <c r="AV99">
        <f t="shared" si="2"/>
        <v>0.79379999999999895</v>
      </c>
      <c r="AW99">
        <f t="shared" si="2"/>
        <v>1.6764582000000039</v>
      </c>
      <c r="AX99">
        <f t="shared" si="2"/>
        <v>2.2029599999999996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61.506119900000002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B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362</v>
      </c>
      <c r="L3">
        <v>235</v>
      </c>
      <c r="M3">
        <v>92</v>
      </c>
      <c r="N3">
        <v>56.7</v>
      </c>
      <c r="O3">
        <v>123.66562500000001</v>
      </c>
      <c r="P3">
        <v>111</v>
      </c>
      <c r="Q3">
        <v>0</v>
      </c>
      <c r="R3">
        <v>21</v>
      </c>
      <c r="S3">
        <v>12</v>
      </c>
      <c r="T3">
        <v>0</v>
      </c>
      <c r="U3">
        <v>418.61320000000001</v>
      </c>
      <c r="V3">
        <v>5.723166</v>
      </c>
      <c r="W3">
        <v>24.284199999999998</v>
      </c>
      <c r="X3">
        <v>147.26089999999999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8.8740000000000006</v>
      </c>
      <c r="AG3">
        <v>0</v>
      </c>
      <c r="AH3">
        <v>0</v>
      </c>
      <c r="AI3">
        <v>0</v>
      </c>
      <c r="AJ3">
        <v>0</v>
      </c>
      <c r="AK3">
        <v>53.932499999999997</v>
      </c>
      <c r="AL3">
        <v>6.9720000000000004</v>
      </c>
      <c r="AM3">
        <v>0</v>
      </c>
      <c r="AN3">
        <v>0.59302999999999995</v>
      </c>
      <c r="AO3">
        <v>0</v>
      </c>
      <c r="AP3">
        <v>0.51239999999999997</v>
      </c>
      <c r="AQ3">
        <v>0</v>
      </c>
      <c r="AR3">
        <v>4.1951999999999998</v>
      </c>
      <c r="AS3">
        <v>16.680479999999999</v>
      </c>
      <c r="AT3">
        <v>15.000011000000001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1716.0067120000003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362</v>
      </c>
      <c r="L4">
        <v>235</v>
      </c>
      <c r="M4">
        <v>92</v>
      </c>
      <c r="N4">
        <v>56.7</v>
      </c>
      <c r="O4">
        <v>123.66562500000001</v>
      </c>
      <c r="P4">
        <v>111</v>
      </c>
      <c r="Q4">
        <v>0</v>
      </c>
      <c r="R4">
        <v>21</v>
      </c>
      <c r="S4">
        <v>12</v>
      </c>
      <c r="T4">
        <v>0</v>
      </c>
      <c r="U4">
        <v>418.77</v>
      </c>
      <c r="V4">
        <v>5</v>
      </c>
      <c r="W4">
        <v>24.284199999999998</v>
      </c>
      <c r="X4">
        <v>147.26089999999999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8.8740000000000006</v>
      </c>
      <c r="AG4">
        <v>0</v>
      </c>
      <c r="AH4">
        <v>0</v>
      </c>
      <c r="AI4">
        <v>0</v>
      </c>
      <c r="AJ4">
        <v>0</v>
      </c>
      <c r="AK4">
        <v>53.932499999999997</v>
      </c>
      <c r="AL4">
        <v>1.3944000000000001</v>
      </c>
      <c r="AM4">
        <v>0</v>
      </c>
      <c r="AN4">
        <v>0.59302999999999995</v>
      </c>
      <c r="AO4">
        <v>0</v>
      </c>
      <c r="AP4">
        <v>0.51239999999999997</v>
      </c>
      <c r="AQ4">
        <v>0</v>
      </c>
      <c r="AR4">
        <v>4.1951999999999998</v>
      </c>
      <c r="AS4">
        <v>16.680479999999999</v>
      </c>
      <c r="AT4">
        <v>15.000011000000001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1709.8627459999998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362</v>
      </c>
      <c r="L5">
        <v>235</v>
      </c>
      <c r="M5">
        <v>92</v>
      </c>
      <c r="N5">
        <v>56.7</v>
      </c>
      <c r="O5">
        <v>123.66562500000001</v>
      </c>
      <c r="P5">
        <v>111</v>
      </c>
      <c r="Q5">
        <v>0</v>
      </c>
      <c r="R5">
        <v>21</v>
      </c>
      <c r="S5">
        <v>12</v>
      </c>
      <c r="T5">
        <v>0</v>
      </c>
      <c r="U5">
        <v>418.77</v>
      </c>
      <c r="V5">
        <v>5</v>
      </c>
      <c r="W5">
        <v>24.284199999999998</v>
      </c>
      <c r="X5">
        <v>147.26089999999999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8.8740000000000006</v>
      </c>
      <c r="AG5">
        <v>0</v>
      </c>
      <c r="AH5">
        <v>0</v>
      </c>
      <c r="AI5">
        <v>0</v>
      </c>
      <c r="AJ5">
        <v>0</v>
      </c>
      <c r="AK5">
        <v>53.932499999999997</v>
      </c>
      <c r="AL5">
        <v>1.3944000000000001</v>
      </c>
      <c r="AM5">
        <v>0</v>
      </c>
      <c r="AN5">
        <v>0.59302999999999995</v>
      </c>
      <c r="AO5">
        <v>0</v>
      </c>
      <c r="AP5">
        <v>0.51239999999999997</v>
      </c>
      <c r="AQ5">
        <v>0</v>
      </c>
      <c r="AR5">
        <v>4.1951999999999998</v>
      </c>
      <c r="AS5">
        <v>16.680479999999999</v>
      </c>
      <c r="AT5">
        <v>15.000011000000001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1709.8627459999998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362</v>
      </c>
      <c r="L6">
        <v>235</v>
      </c>
      <c r="M6">
        <v>92</v>
      </c>
      <c r="N6">
        <v>56.7</v>
      </c>
      <c r="O6">
        <v>123.66562500000001</v>
      </c>
      <c r="P6">
        <v>111</v>
      </c>
      <c r="Q6">
        <v>0</v>
      </c>
      <c r="R6">
        <v>21</v>
      </c>
      <c r="S6">
        <v>12</v>
      </c>
      <c r="T6">
        <v>0</v>
      </c>
      <c r="U6">
        <v>418.77</v>
      </c>
      <c r="V6">
        <v>5</v>
      </c>
      <c r="W6">
        <v>24.284199999999998</v>
      </c>
      <c r="X6">
        <v>147.26089999999999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8.8740000000000006</v>
      </c>
      <c r="AG6">
        <v>0</v>
      </c>
      <c r="AH6">
        <v>0</v>
      </c>
      <c r="AI6">
        <v>0</v>
      </c>
      <c r="AJ6">
        <v>0</v>
      </c>
      <c r="AK6">
        <v>53.932499999999997</v>
      </c>
      <c r="AL6">
        <v>1.3944000000000001</v>
      </c>
      <c r="AM6">
        <v>0</v>
      </c>
      <c r="AN6">
        <v>0.59302999999999995</v>
      </c>
      <c r="AO6">
        <v>0</v>
      </c>
      <c r="AP6">
        <v>0.51239999999999997</v>
      </c>
      <c r="AQ6">
        <v>0</v>
      </c>
      <c r="AR6">
        <v>4.1951999999999998</v>
      </c>
      <c r="AS6">
        <v>16.680479999999999</v>
      </c>
      <c r="AT6">
        <v>15.000011000000001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1709.8627459999998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362</v>
      </c>
      <c r="L7">
        <v>235</v>
      </c>
      <c r="M7">
        <v>92</v>
      </c>
      <c r="N7">
        <v>56.7</v>
      </c>
      <c r="O7">
        <v>123.66562500000001</v>
      </c>
      <c r="P7">
        <v>111</v>
      </c>
      <c r="Q7">
        <v>0</v>
      </c>
      <c r="R7">
        <v>21</v>
      </c>
      <c r="S7">
        <v>12</v>
      </c>
      <c r="T7">
        <v>0</v>
      </c>
      <c r="U7">
        <v>418.77</v>
      </c>
      <c r="V7">
        <v>5</v>
      </c>
      <c r="W7">
        <v>24.284199999999998</v>
      </c>
      <c r="X7">
        <v>147.26089999999999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8.8740000000000006</v>
      </c>
      <c r="AG7">
        <v>0</v>
      </c>
      <c r="AH7">
        <v>0</v>
      </c>
      <c r="AI7">
        <v>0</v>
      </c>
      <c r="AJ7">
        <v>0</v>
      </c>
      <c r="AK7">
        <v>53.932499999999997</v>
      </c>
      <c r="AL7">
        <v>1.3944000000000001</v>
      </c>
      <c r="AM7">
        <v>0</v>
      </c>
      <c r="AN7">
        <v>0.59302999999999995</v>
      </c>
      <c r="AO7">
        <v>0</v>
      </c>
      <c r="AP7">
        <v>6.2769000000000004</v>
      </c>
      <c r="AQ7">
        <v>0</v>
      </c>
      <c r="AR7">
        <v>6.0720000000000001</v>
      </c>
      <c r="AS7">
        <v>6.726</v>
      </c>
      <c r="AT7">
        <v>15.000011000000001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1707.5495659999999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362</v>
      </c>
      <c r="L8">
        <v>235</v>
      </c>
      <c r="M8">
        <v>92</v>
      </c>
      <c r="N8">
        <v>56.7</v>
      </c>
      <c r="O8">
        <v>123.66562500000001</v>
      </c>
      <c r="P8">
        <v>111</v>
      </c>
      <c r="Q8">
        <v>0</v>
      </c>
      <c r="R8">
        <v>21</v>
      </c>
      <c r="S8">
        <v>12</v>
      </c>
      <c r="T8">
        <v>0</v>
      </c>
      <c r="U8">
        <v>418.77</v>
      </c>
      <c r="V8">
        <v>5</v>
      </c>
      <c r="W8">
        <v>24.284199999999998</v>
      </c>
      <c r="X8">
        <v>147.26089999999999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8.8740000000000006</v>
      </c>
      <c r="AG8">
        <v>0</v>
      </c>
      <c r="AH8">
        <v>0</v>
      </c>
      <c r="AI8">
        <v>0</v>
      </c>
      <c r="AJ8">
        <v>0</v>
      </c>
      <c r="AK8">
        <v>53.932499999999997</v>
      </c>
      <c r="AL8">
        <v>1.3944000000000001</v>
      </c>
      <c r="AM8">
        <v>0</v>
      </c>
      <c r="AN8">
        <v>0.59302999999999995</v>
      </c>
      <c r="AO8">
        <v>0</v>
      </c>
      <c r="AP8">
        <v>6.2769000000000004</v>
      </c>
      <c r="AQ8">
        <v>0</v>
      </c>
      <c r="AR8">
        <v>6.0720000000000001</v>
      </c>
      <c r="AS8">
        <v>4.7081999999999997</v>
      </c>
      <c r="AT8">
        <v>15.000011000000001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1705.5317659999998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362</v>
      </c>
      <c r="L9">
        <v>235</v>
      </c>
      <c r="M9">
        <v>92</v>
      </c>
      <c r="N9">
        <v>56.7</v>
      </c>
      <c r="O9">
        <v>123.66562500000001</v>
      </c>
      <c r="P9">
        <v>111</v>
      </c>
      <c r="Q9">
        <v>0</v>
      </c>
      <c r="R9">
        <v>21</v>
      </c>
      <c r="S9">
        <v>12</v>
      </c>
      <c r="T9">
        <v>0</v>
      </c>
      <c r="U9">
        <v>418.77</v>
      </c>
      <c r="V9">
        <v>5</v>
      </c>
      <c r="W9">
        <v>24.284199999999998</v>
      </c>
      <c r="X9">
        <v>127.0808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8.8740000000000006</v>
      </c>
      <c r="AG9">
        <v>0</v>
      </c>
      <c r="AH9">
        <v>0</v>
      </c>
      <c r="AI9">
        <v>0</v>
      </c>
      <c r="AJ9">
        <v>0</v>
      </c>
      <c r="AK9">
        <v>53.932499999999997</v>
      </c>
      <c r="AL9">
        <v>1.3944000000000001</v>
      </c>
      <c r="AM9">
        <v>0</v>
      </c>
      <c r="AN9">
        <v>0.59302999999999995</v>
      </c>
      <c r="AO9">
        <v>0</v>
      </c>
      <c r="AP9">
        <v>6.2769000000000004</v>
      </c>
      <c r="AQ9">
        <v>0</v>
      </c>
      <c r="AR9">
        <v>6.0720000000000001</v>
      </c>
      <c r="AS9">
        <v>4.7081999999999997</v>
      </c>
      <c r="AT9">
        <v>15.000011000000001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1685.3516659999998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362</v>
      </c>
      <c r="L10">
        <v>235</v>
      </c>
      <c r="M10">
        <v>92</v>
      </c>
      <c r="N10">
        <v>56.7</v>
      </c>
      <c r="O10">
        <v>123.66562500000001</v>
      </c>
      <c r="P10">
        <v>111</v>
      </c>
      <c r="Q10">
        <v>0</v>
      </c>
      <c r="R10">
        <v>21</v>
      </c>
      <c r="S10">
        <v>12</v>
      </c>
      <c r="T10">
        <v>0</v>
      </c>
      <c r="U10">
        <v>418.77</v>
      </c>
      <c r="V10">
        <v>5</v>
      </c>
      <c r="W10">
        <v>24.284199999999998</v>
      </c>
      <c r="X10">
        <v>127.0808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8.8740000000000006</v>
      </c>
      <c r="AG10">
        <v>0</v>
      </c>
      <c r="AH10">
        <v>0</v>
      </c>
      <c r="AI10">
        <v>0</v>
      </c>
      <c r="AJ10">
        <v>0</v>
      </c>
      <c r="AK10">
        <v>53.932499999999997</v>
      </c>
      <c r="AL10">
        <v>1.3944000000000001</v>
      </c>
      <c r="AM10">
        <v>0</v>
      </c>
      <c r="AN10">
        <v>0.59302999999999995</v>
      </c>
      <c r="AO10">
        <v>0</v>
      </c>
      <c r="AP10">
        <v>6.2769000000000004</v>
      </c>
      <c r="AQ10">
        <v>0</v>
      </c>
      <c r="AR10">
        <v>6.0720000000000001</v>
      </c>
      <c r="AS10">
        <v>4.7081999999999997</v>
      </c>
      <c r="AT10">
        <v>14.786745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1685.1383999999998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362</v>
      </c>
      <c r="L11">
        <v>235</v>
      </c>
      <c r="M11">
        <v>92</v>
      </c>
      <c r="N11">
        <v>56.7</v>
      </c>
      <c r="O11">
        <v>123.66562500000001</v>
      </c>
      <c r="P11">
        <v>111</v>
      </c>
      <c r="Q11">
        <v>0</v>
      </c>
      <c r="R11">
        <v>21</v>
      </c>
      <c r="S11">
        <v>12</v>
      </c>
      <c r="T11">
        <v>0</v>
      </c>
      <c r="U11">
        <v>418.77</v>
      </c>
      <c r="V11">
        <v>5</v>
      </c>
      <c r="W11">
        <v>24.284199999999998</v>
      </c>
      <c r="X11">
        <v>127.0808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8.8740000000000006</v>
      </c>
      <c r="AG11">
        <v>0</v>
      </c>
      <c r="AH11">
        <v>0</v>
      </c>
      <c r="AI11">
        <v>0</v>
      </c>
      <c r="AJ11">
        <v>0</v>
      </c>
      <c r="AK11">
        <v>53.932499999999997</v>
      </c>
      <c r="AL11">
        <v>1.3944000000000001</v>
      </c>
      <c r="AM11">
        <v>0</v>
      </c>
      <c r="AN11">
        <v>0.59302999999999995</v>
      </c>
      <c r="AO11">
        <v>0</v>
      </c>
      <c r="AP11">
        <v>0.51239999999999997</v>
      </c>
      <c r="AQ11">
        <v>0</v>
      </c>
      <c r="AR11">
        <v>4.1951999999999998</v>
      </c>
      <c r="AS11">
        <v>4.7081999999999997</v>
      </c>
      <c r="AT11">
        <v>15.000011000000001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1677.7103659999998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362</v>
      </c>
      <c r="L12">
        <v>235</v>
      </c>
      <c r="M12">
        <v>92</v>
      </c>
      <c r="N12">
        <v>56.7</v>
      </c>
      <c r="O12">
        <v>123.66562500000001</v>
      </c>
      <c r="P12">
        <v>111</v>
      </c>
      <c r="Q12">
        <v>0</v>
      </c>
      <c r="R12">
        <v>21</v>
      </c>
      <c r="S12">
        <v>12</v>
      </c>
      <c r="T12">
        <v>0</v>
      </c>
      <c r="U12">
        <v>418.77</v>
      </c>
      <c r="V12">
        <v>5</v>
      </c>
      <c r="W12">
        <v>24.284199999999998</v>
      </c>
      <c r="X12">
        <v>127.0808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8.8740000000000006</v>
      </c>
      <c r="AG12">
        <v>0</v>
      </c>
      <c r="AH12">
        <v>0</v>
      </c>
      <c r="AI12">
        <v>0</v>
      </c>
      <c r="AJ12">
        <v>0</v>
      </c>
      <c r="AK12">
        <v>53.932499999999997</v>
      </c>
      <c r="AL12">
        <v>1.3944000000000001</v>
      </c>
      <c r="AM12">
        <v>0</v>
      </c>
      <c r="AN12">
        <v>0.59302999999999995</v>
      </c>
      <c r="AO12">
        <v>0</v>
      </c>
      <c r="AP12">
        <v>0.51239999999999997</v>
      </c>
      <c r="AQ12">
        <v>0</v>
      </c>
      <c r="AR12">
        <v>4.1951999999999998</v>
      </c>
      <c r="AS12">
        <v>4.7081999999999997</v>
      </c>
      <c r="AT12">
        <v>13.168927999999999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1675.8792829999998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362</v>
      </c>
      <c r="L13">
        <v>235</v>
      </c>
      <c r="M13">
        <v>92</v>
      </c>
      <c r="N13">
        <v>56.7</v>
      </c>
      <c r="O13">
        <v>123.66562500000001</v>
      </c>
      <c r="P13">
        <v>111</v>
      </c>
      <c r="Q13">
        <v>0</v>
      </c>
      <c r="R13">
        <v>21</v>
      </c>
      <c r="S13">
        <v>12</v>
      </c>
      <c r="T13">
        <v>0</v>
      </c>
      <c r="U13">
        <v>418.77</v>
      </c>
      <c r="V13">
        <v>5</v>
      </c>
      <c r="W13">
        <v>24.284199999999998</v>
      </c>
      <c r="X13">
        <v>127.0808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8.8740000000000006</v>
      </c>
      <c r="AG13">
        <v>0</v>
      </c>
      <c r="AH13">
        <v>0</v>
      </c>
      <c r="AI13">
        <v>0</v>
      </c>
      <c r="AJ13">
        <v>0</v>
      </c>
      <c r="AK13">
        <v>53.932499999999997</v>
      </c>
      <c r="AL13">
        <v>1.3944000000000001</v>
      </c>
      <c r="AM13">
        <v>0</v>
      </c>
      <c r="AN13">
        <v>0.59302999999999995</v>
      </c>
      <c r="AO13">
        <v>0</v>
      </c>
      <c r="AP13">
        <v>0.51239999999999997</v>
      </c>
      <c r="AQ13">
        <v>0</v>
      </c>
      <c r="AR13">
        <v>3.3119999999999998</v>
      </c>
      <c r="AS13">
        <v>4.7081999999999997</v>
      </c>
      <c r="AT13">
        <v>14.377750000000001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1676.2049049999998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362</v>
      </c>
      <c r="L14">
        <v>235</v>
      </c>
      <c r="M14">
        <v>92</v>
      </c>
      <c r="N14">
        <v>56.7</v>
      </c>
      <c r="O14">
        <v>123.66562500000001</v>
      </c>
      <c r="P14">
        <v>111</v>
      </c>
      <c r="Q14">
        <v>0</v>
      </c>
      <c r="R14">
        <v>21</v>
      </c>
      <c r="S14">
        <v>12</v>
      </c>
      <c r="T14">
        <v>0</v>
      </c>
      <c r="U14">
        <v>418.77</v>
      </c>
      <c r="V14">
        <v>5</v>
      </c>
      <c r="W14">
        <v>24.284199999999998</v>
      </c>
      <c r="X14">
        <v>127.0808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8.8740000000000006</v>
      </c>
      <c r="AG14">
        <v>0</v>
      </c>
      <c r="AH14">
        <v>0</v>
      </c>
      <c r="AI14">
        <v>0</v>
      </c>
      <c r="AJ14">
        <v>0</v>
      </c>
      <c r="AK14">
        <v>53.932499999999997</v>
      </c>
      <c r="AL14">
        <v>1.3944000000000001</v>
      </c>
      <c r="AM14">
        <v>0</v>
      </c>
      <c r="AN14">
        <v>0.59302999999999995</v>
      </c>
      <c r="AO14">
        <v>0</v>
      </c>
      <c r="AP14">
        <v>0.51239999999999997</v>
      </c>
      <c r="AQ14">
        <v>0</v>
      </c>
      <c r="AR14">
        <v>3.3119999999999998</v>
      </c>
      <c r="AS14">
        <v>4.7081999999999997</v>
      </c>
      <c r="AT14">
        <v>14.57474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1676.4018949999997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362</v>
      </c>
      <c r="L15">
        <v>235</v>
      </c>
      <c r="M15">
        <v>92</v>
      </c>
      <c r="N15">
        <v>56.7</v>
      </c>
      <c r="O15">
        <v>123.66562500000001</v>
      </c>
      <c r="P15">
        <v>111</v>
      </c>
      <c r="Q15">
        <v>0</v>
      </c>
      <c r="R15">
        <v>21</v>
      </c>
      <c r="S15">
        <v>12</v>
      </c>
      <c r="T15">
        <v>0</v>
      </c>
      <c r="U15">
        <v>418.77</v>
      </c>
      <c r="V15">
        <v>5</v>
      </c>
      <c r="W15">
        <v>24.124199999999998</v>
      </c>
      <c r="X15">
        <v>126.4008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53.932499999999997</v>
      </c>
      <c r="AL15">
        <v>1.3944000000000001</v>
      </c>
      <c r="AM15">
        <v>0</v>
      </c>
      <c r="AN15">
        <v>0.59302999999999995</v>
      </c>
      <c r="AO15">
        <v>0</v>
      </c>
      <c r="AP15">
        <v>0.51239999999999997</v>
      </c>
      <c r="AQ15">
        <v>0</v>
      </c>
      <c r="AR15">
        <v>7.7279999999999998</v>
      </c>
      <c r="AS15">
        <v>4.7081999999999997</v>
      </c>
      <c r="AT15">
        <v>13.821116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1679.224271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362</v>
      </c>
      <c r="L16">
        <v>235</v>
      </c>
      <c r="M16">
        <v>92</v>
      </c>
      <c r="N16">
        <v>56.7</v>
      </c>
      <c r="O16">
        <v>123.66562500000001</v>
      </c>
      <c r="P16">
        <v>111</v>
      </c>
      <c r="Q16">
        <v>0</v>
      </c>
      <c r="R16">
        <v>21</v>
      </c>
      <c r="S16">
        <v>12</v>
      </c>
      <c r="T16">
        <v>0</v>
      </c>
      <c r="U16">
        <v>418.77</v>
      </c>
      <c r="V16">
        <v>5</v>
      </c>
      <c r="W16">
        <v>24.124199999999998</v>
      </c>
      <c r="X16">
        <v>126.4008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53.932499999999997</v>
      </c>
      <c r="AL16">
        <v>1.3944000000000001</v>
      </c>
      <c r="AM16">
        <v>0</v>
      </c>
      <c r="AN16">
        <v>0.59302999999999995</v>
      </c>
      <c r="AO16">
        <v>0</v>
      </c>
      <c r="AP16">
        <v>0.51239999999999997</v>
      </c>
      <c r="AQ16">
        <v>0</v>
      </c>
      <c r="AR16">
        <v>7.7279999999999998</v>
      </c>
      <c r="AS16">
        <v>4.7081999999999997</v>
      </c>
      <c r="AT16">
        <v>14.520557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1679.923712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362</v>
      </c>
      <c r="L17">
        <v>235</v>
      </c>
      <c r="M17">
        <v>92</v>
      </c>
      <c r="N17">
        <v>56.7</v>
      </c>
      <c r="O17">
        <v>123.66562500000001</v>
      </c>
      <c r="P17">
        <v>111</v>
      </c>
      <c r="Q17">
        <v>0</v>
      </c>
      <c r="R17">
        <v>21</v>
      </c>
      <c r="S17">
        <v>12</v>
      </c>
      <c r="T17">
        <v>0</v>
      </c>
      <c r="U17">
        <v>418.77</v>
      </c>
      <c r="V17">
        <v>5</v>
      </c>
      <c r="W17">
        <v>24.124199999999998</v>
      </c>
      <c r="X17">
        <v>126.4008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53.932499999999997</v>
      </c>
      <c r="AL17">
        <v>1.3944000000000001</v>
      </c>
      <c r="AM17">
        <v>0</v>
      </c>
      <c r="AN17">
        <v>0.59302999999999995</v>
      </c>
      <c r="AO17">
        <v>0</v>
      </c>
      <c r="AP17">
        <v>0.51239999999999997</v>
      </c>
      <c r="AQ17">
        <v>0</v>
      </c>
      <c r="AR17">
        <v>7.7279999999999998</v>
      </c>
      <c r="AS17">
        <v>4.7081999999999997</v>
      </c>
      <c r="AT17">
        <v>15.000011000000001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1680.4031660000001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362</v>
      </c>
      <c r="L18">
        <v>235</v>
      </c>
      <c r="M18">
        <v>92</v>
      </c>
      <c r="N18">
        <v>56.7</v>
      </c>
      <c r="O18">
        <v>123.66562500000001</v>
      </c>
      <c r="P18">
        <v>111</v>
      </c>
      <c r="Q18">
        <v>0</v>
      </c>
      <c r="R18">
        <v>21</v>
      </c>
      <c r="S18">
        <v>12</v>
      </c>
      <c r="T18">
        <v>0</v>
      </c>
      <c r="U18">
        <v>418.77</v>
      </c>
      <c r="V18">
        <v>5</v>
      </c>
      <c r="W18">
        <v>24.124199999999998</v>
      </c>
      <c r="X18">
        <v>126.4008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8.8740000000000006</v>
      </c>
      <c r="AG18">
        <v>0</v>
      </c>
      <c r="AH18">
        <v>0</v>
      </c>
      <c r="AI18">
        <v>0</v>
      </c>
      <c r="AJ18">
        <v>0</v>
      </c>
      <c r="AK18">
        <v>53.932499999999997</v>
      </c>
      <c r="AL18">
        <v>1.3944000000000001</v>
      </c>
      <c r="AM18">
        <v>0</v>
      </c>
      <c r="AN18">
        <v>0.59302999999999995</v>
      </c>
      <c r="AO18">
        <v>0</v>
      </c>
      <c r="AP18">
        <v>0.51239999999999997</v>
      </c>
      <c r="AQ18">
        <v>0</v>
      </c>
      <c r="AR18">
        <v>7.7279999999999998</v>
      </c>
      <c r="AS18">
        <v>4.7081999999999997</v>
      </c>
      <c r="AT18">
        <v>15.000011000000001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1680.4031660000001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362</v>
      </c>
      <c r="L19">
        <v>235</v>
      </c>
      <c r="M19">
        <v>92</v>
      </c>
      <c r="N19">
        <v>56.7</v>
      </c>
      <c r="O19">
        <v>123.66562500000001</v>
      </c>
      <c r="P19">
        <v>111</v>
      </c>
      <c r="Q19">
        <v>0</v>
      </c>
      <c r="R19">
        <v>29.617699999999999</v>
      </c>
      <c r="S19">
        <v>12</v>
      </c>
      <c r="T19">
        <v>0</v>
      </c>
      <c r="U19">
        <v>418.77</v>
      </c>
      <c r="V19">
        <v>9.9671000000000003</v>
      </c>
      <c r="W19">
        <v>24.124199999999998</v>
      </c>
      <c r="X19">
        <v>126.4008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8.8740000000000006</v>
      </c>
      <c r="AG19">
        <v>0</v>
      </c>
      <c r="AH19">
        <v>0</v>
      </c>
      <c r="AI19">
        <v>0</v>
      </c>
      <c r="AJ19">
        <v>0</v>
      </c>
      <c r="AK19">
        <v>53.932499999999997</v>
      </c>
      <c r="AL19">
        <v>1.3944000000000001</v>
      </c>
      <c r="AM19">
        <v>0</v>
      </c>
      <c r="AN19">
        <v>0.59302999999999995</v>
      </c>
      <c r="AO19">
        <v>0</v>
      </c>
      <c r="AP19">
        <v>0.51239999999999997</v>
      </c>
      <c r="AQ19">
        <v>0</v>
      </c>
      <c r="AR19">
        <v>7.7279999999999998</v>
      </c>
      <c r="AS19">
        <v>4.7081999999999997</v>
      </c>
      <c r="AT19">
        <v>15.000011000000001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1693.9879660000001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362</v>
      </c>
      <c r="L20">
        <v>235</v>
      </c>
      <c r="M20">
        <v>92</v>
      </c>
      <c r="N20">
        <v>56.7</v>
      </c>
      <c r="O20">
        <v>123.66562500000001</v>
      </c>
      <c r="P20">
        <v>111</v>
      </c>
      <c r="Q20">
        <v>0</v>
      </c>
      <c r="R20">
        <v>29.617699999999999</v>
      </c>
      <c r="S20">
        <v>12</v>
      </c>
      <c r="T20">
        <v>0</v>
      </c>
      <c r="U20">
        <v>418.77</v>
      </c>
      <c r="V20">
        <v>9.9671000000000003</v>
      </c>
      <c r="W20">
        <v>24.124199999999998</v>
      </c>
      <c r="X20">
        <v>126.4008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8.8740000000000006</v>
      </c>
      <c r="AG20">
        <v>0</v>
      </c>
      <c r="AH20">
        <v>0</v>
      </c>
      <c r="AI20">
        <v>0</v>
      </c>
      <c r="AJ20">
        <v>0</v>
      </c>
      <c r="AK20">
        <v>53.932499999999997</v>
      </c>
      <c r="AL20">
        <v>1.3944000000000001</v>
      </c>
      <c r="AM20">
        <v>0</v>
      </c>
      <c r="AN20">
        <v>0.59302999999999995</v>
      </c>
      <c r="AO20">
        <v>0</v>
      </c>
      <c r="AP20">
        <v>0.51239999999999997</v>
      </c>
      <c r="AQ20">
        <v>14.742000000000001</v>
      </c>
      <c r="AR20">
        <v>7.7279999999999998</v>
      </c>
      <c r="AS20">
        <v>4.7081999999999997</v>
      </c>
      <c r="AT20">
        <v>15.000011000000001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1708.7299660000001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362</v>
      </c>
      <c r="L21">
        <v>235</v>
      </c>
      <c r="M21">
        <v>92</v>
      </c>
      <c r="N21">
        <v>56.7</v>
      </c>
      <c r="O21">
        <v>123.66562500000001</v>
      </c>
      <c r="P21">
        <v>111</v>
      </c>
      <c r="Q21">
        <v>0</v>
      </c>
      <c r="R21">
        <v>29.617699999999999</v>
      </c>
      <c r="S21">
        <v>12</v>
      </c>
      <c r="T21">
        <v>0</v>
      </c>
      <c r="U21">
        <v>418.77</v>
      </c>
      <c r="V21">
        <v>9.9671000000000003</v>
      </c>
      <c r="W21">
        <v>24.124199999999998</v>
      </c>
      <c r="X21">
        <v>126.4008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8.8740000000000006</v>
      </c>
      <c r="AG21">
        <v>0</v>
      </c>
      <c r="AH21">
        <v>0</v>
      </c>
      <c r="AI21">
        <v>0</v>
      </c>
      <c r="AJ21">
        <v>0</v>
      </c>
      <c r="AK21">
        <v>53.932499999999997</v>
      </c>
      <c r="AL21">
        <v>1.3944000000000001</v>
      </c>
      <c r="AM21">
        <v>0</v>
      </c>
      <c r="AN21">
        <v>0.59302999999999995</v>
      </c>
      <c r="AO21">
        <v>0</v>
      </c>
      <c r="AP21">
        <v>0.51239999999999997</v>
      </c>
      <c r="AQ21">
        <v>15.561</v>
      </c>
      <c r="AR21">
        <v>6.6239999999999997</v>
      </c>
      <c r="AS21">
        <v>4.7081999999999997</v>
      </c>
      <c r="AT21">
        <v>15.000011000000001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1708.444966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362</v>
      </c>
      <c r="L22">
        <v>235</v>
      </c>
      <c r="M22">
        <v>92</v>
      </c>
      <c r="N22">
        <v>56.7</v>
      </c>
      <c r="O22">
        <v>123.66562500000001</v>
      </c>
      <c r="P22">
        <v>111</v>
      </c>
      <c r="Q22">
        <v>0</v>
      </c>
      <c r="R22">
        <v>29.617699999999999</v>
      </c>
      <c r="S22">
        <v>12</v>
      </c>
      <c r="T22">
        <v>0</v>
      </c>
      <c r="U22">
        <v>418.77</v>
      </c>
      <c r="V22">
        <v>9.9671000000000003</v>
      </c>
      <c r="W22">
        <v>24.124199999999998</v>
      </c>
      <c r="X22">
        <v>126.4008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8.8740000000000006</v>
      </c>
      <c r="AG22">
        <v>0</v>
      </c>
      <c r="AH22">
        <v>0</v>
      </c>
      <c r="AI22">
        <v>0</v>
      </c>
      <c r="AJ22">
        <v>0</v>
      </c>
      <c r="AK22">
        <v>53.932499999999997</v>
      </c>
      <c r="AL22">
        <v>1.3944000000000001</v>
      </c>
      <c r="AM22">
        <v>0</v>
      </c>
      <c r="AN22">
        <v>0.59302999999999995</v>
      </c>
      <c r="AO22">
        <v>0</v>
      </c>
      <c r="AP22">
        <v>0.51239999999999997</v>
      </c>
      <c r="AQ22">
        <v>31.122</v>
      </c>
      <c r="AR22">
        <v>6.6239999999999997</v>
      </c>
      <c r="AS22">
        <v>4.7081999999999997</v>
      </c>
      <c r="AT22">
        <v>15.000011000000001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1724.0059660000002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412</v>
      </c>
      <c r="L23">
        <v>238</v>
      </c>
      <c r="M23">
        <v>92</v>
      </c>
      <c r="N23">
        <v>56.7</v>
      </c>
      <c r="O23">
        <v>123.66562500000001</v>
      </c>
      <c r="P23">
        <v>111</v>
      </c>
      <c r="Q23">
        <v>0</v>
      </c>
      <c r="R23">
        <v>29.617699999999999</v>
      </c>
      <c r="S23">
        <v>18.590499999999999</v>
      </c>
      <c r="T23">
        <v>0</v>
      </c>
      <c r="U23">
        <v>418.77</v>
      </c>
      <c r="V23">
        <v>9.9671000000000003</v>
      </c>
      <c r="W23">
        <v>24.124199999999998</v>
      </c>
      <c r="X23">
        <v>98.34375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0</v>
      </c>
      <c r="AI23">
        <v>0</v>
      </c>
      <c r="AJ23">
        <v>0</v>
      </c>
      <c r="AK23">
        <v>53.932499999999997</v>
      </c>
      <c r="AL23">
        <v>1.3944000000000001</v>
      </c>
      <c r="AM23">
        <v>0</v>
      </c>
      <c r="AN23">
        <v>0.59302999999999995</v>
      </c>
      <c r="AO23">
        <v>0</v>
      </c>
      <c r="AP23">
        <v>0.51239999999999997</v>
      </c>
      <c r="AQ23">
        <v>31.122</v>
      </c>
      <c r="AR23">
        <v>6.6239999999999997</v>
      </c>
      <c r="AS23">
        <v>5.3807999999999998</v>
      </c>
      <c r="AT23">
        <v>15.000011000000001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1772.6908679999999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462</v>
      </c>
      <c r="L24">
        <v>238</v>
      </c>
      <c r="M24">
        <v>92</v>
      </c>
      <c r="N24">
        <v>56.7</v>
      </c>
      <c r="O24">
        <v>123.66562500000001</v>
      </c>
      <c r="P24">
        <v>111</v>
      </c>
      <c r="Q24">
        <v>0</v>
      </c>
      <c r="R24">
        <v>29.617699999999999</v>
      </c>
      <c r="S24">
        <v>18.590499999999999</v>
      </c>
      <c r="T24">
        <v>0</v>
      </c>
      <c r="U24">
        <v>418.77</v>
      </c>
      <c r="V24">
        <v>9.9671000000000003</v>
      </c>
      <c r="W24">
        <v>24.124199999999998</v>
      </c>
      <c r="X24">
        <v>98.34375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18.940000000000001</v>
      </c>
      <c r="AI24">
        <v>0</v>
      </c>
      <c r="AJ24">
        <v>0</v>
      </c>
      <c r="AK24">
        <v>53.932499999999997</v>
      </c>
      <c r="AL24">
        <v>1.3944000000000001</v>
      </c>
      <c r="AM24">
        <v>0</v>
      </c>
      <c r="AN24">
        <v>0.59302999999999995</v>
      </c>
      <c r="AO24">
        <v>0</v>
      </c>
      <c r="AP24">
        <v>0.51239999999999997</v>
      </c>
      <c r="AQ24">
        <v>31.122</v>
      </c>
      <c r="AR24">
        <v>6.6239999999999997</v>
      </c>
      <c r="AS24">
        <v>5.3807999999999998</v>
      </c>
      <c r="AT24">
        <v>15.000011000000001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1841.630868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</v>
      </c>
      <c r="L25">
        <v>238</v>
      </c>
      <c r="M25">
        <v>92</v>
      </c>
      <c r="N25">
        <v>56.7</v>
      </c>
      <c r="O25">
        <v>123.66562500000001</v>
      </c>
      <c r="P25">
        <v>111</v>
      </c>
      <c r="Q25">
        <v>0</v>
      </c>
      <c r="R25">
        <v>29.617699999999999</v>
      </c>
      <c r="S25">
        <v>18.590499999999999</v>
      </c>
      <c r="T25">
        <v>0</v>
      </c>
      <c r="U25">
        <v>418.77</v>
      </c>
      <c r="V25">
        <v>9.9671000000000003</v>
      </c>
      <c r="W25">
        <v>29.1234</v>
      </c>
      <c r="X25">
        <v>98.34375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37.880000000000003</v>
      </c>
      <c r="AI25">
        <v>0</v>
      </c>
      <c r="AJ25">
        <v>0</v>
      </c>
      <c r="AK25">
        <v>53.932499999999997</v>
      </c>
      <c r="AL25">
        <v>1.3944000000000001</v>
      </c>
      <c r="AM25">
        <v>0</v>
      </c>
      <c r="AN25">
        <v>0.59302999999999995</v>
      </c>
      <c r="AO25">
        <v>0</v>
      </c>
      <c r="AP25">
        <v>0.51239999999999997</v>
      </c>
      <c r="AQ25">
        <v>46.683</v>
      </c>
      <c r="AR25">
        <v>6.6239999999999997</v>
      </c>
      <c r="AS25">
        <v>5.3807999999999998</v>
      </c>
      <c r="AT25">
        <v>15.000011000000001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1944.3011079999999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</v>
      </c>
      <c r="L26">
        <v>238</v>
      </c>
      <c r="M26">
        <v>92</v>
      </c>
      <c r="N26">
        <v>56.7</v>
      </c>
      <c r="O26">
        <v>123.66562500000001</v>
      </c>
      <c r="P26">
        <v>111</v>
      </c>
      <c r="Q26">
        <v>0</v>
      </c>
      <c r="R26">
        <v>29.617699999999999</v>
      </c>
      <c r="S26">
        <v>18.590499999999999</v>
      </c>
      <c r="T26">
        <v>0</v>
      </c>
      <c r="U26">
        <v>418.77</v>
      </c>
      <c r="V26">
        <v>9.9671000000000003</v>
      </c>
      <c r="W26">
        <v>34.799309999999998</v>
      </c>
      <c r="X26">
        <v>98.34375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17.748000000000001</v>
      </c>
      <c r="AG26">
        <v>0</v>
      </c>
      <c r="AH26">
        <v>56.82</v>
      </c>
      <c r="AI26">
        <v>0</v>
      </c>
      <c r="AJ26">
        <v>0</v>
      </c>
      <c r="AK26">
        <v>53.932499999999997</v>
      </c>
      <c r="AL26">
        <v>1.3944000000000001</v>
      </c>
      <c r="AM26">
        <v>0</v>
      </c>
      <c r="AN26">
        <v>0.59302999999999995</v>
      </c>
      <c r="AO26">
        <v>0</v>
      </c>
      <c r="AP26">
        <v>0.51239999999999997</v>
      </c>
      <c r="AQ26">
        <v>46.683</v>
      </c>
      <c r="AR26">
        <v>6.6239999999999997</v>
      </c>
      <c r="AS26">
        <v>5.3807999999999998</v>
      </c>
      <c r="AT26">
        <v>15.000011000000001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2003.405906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</v>
      </c>
      <c r="L27">
        <v>238</v>
      </c>
      <c r="M27">
        <v>92</v>
      </c>
      <c r="N27">
        <v>56.7</v>
      </c>
      <c r="O27">
        <v>123.66562500000001</v>
      </c>
      <c r="P27">
        <v>111</v>
      </c>
      <c r="Q27">
        <v>0</v>
      </c>
      <c r="R27">
        <v>42.370030999999997</v>
      </c>
      <c r="S27">
        <v>18.470500000000001</v>
      </c>
      <c r="T27">
        <v>0</v>
      </c>
      <c r="U27">
        <v>418.77</v>
      </c>
      <c r="V27">
        <v>12.864239</v>
      </c>
      <c r="W27">
        <v>34.799309999999998</v>
      </c>
      <c r="X27">
        <v>98.34</v>
      </c>
      <c r="Y27">
        <v>0</v>
      </c>
      <c r="Z27">
        <v>1.1000000000000001</v>
      </c>
      <c r="AA27">
        <v>8.2949999999999999</v>
      </c>
      <c r="AB27">
        <v>26.34008</v>
      </c>
      <c r="AC27">
        <v>9.6778399999999998</v>
      </c>
      <c r="AD27">
        <v>18.272072000000001</v>
      </c>
      <c r="AE27">
        <v>49.436556000000003</v>
      </c>
      <c r="AF27">
        <v>26.622</v>
      </c>
      <c r="AG27">
        <v>0</v>
      </c>
      <c r="AH27">
        <v>75.760000000000005</v>
      </c>
      <c r="AI27">
        <v>0</v>
      </c>
      <c r="AJ27">
        <v>0</v>
      </c>
      <c r="AK27">
        <v>53.932499999999997</v>
      </c>
      <c r="AL27">
        <v>1.3944000000000001</v>
      </c>
      <c r="AM27">
        <v>4.1322999999999999</v>
      </c>
      <c r="AN27">
        <v>0.59302999999999995</v>
      </c>
      <c r="AO27">
        <v>0</v>
      </c>
      <c r="AP27">
        <v>0.51239999999999997</v>
      </c>
      <c r="AQ27">
        <v>46.683</v>
      </c>
      <c r="AR27">
        <v>6.6239999999999997</v>
      </c>
      <c r="AS27">
        <v>5.3807999999999998</v>
      </c>
      <c r="AT27">
        <v>15.000011000000001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2108.7356939999995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562</v>
      </c>
      <c r="L28">
        <v>296</v>
      </c>
      <c r="M28">
        <v>92</v>
      </c>
      <c r="N28">
        <v>56.7</v>
      </c>
      <c r="O28">
        <v>123.66562500000001</v>
      </c>
      <c r="P28">
        <v>111</v>
      </c>
      <c r="Q28">
        <v>0</v>
      </c>
      <c r="R28">
        <v>42.134802999999998</v>
      </c>
      <c r="S28">
        <v>18.470500000000001</v>
      </c>
      <c r="T28">
        <v>0</v>
      </c>
      <c r="U28">
        <v>418.77</v>
      </c>
      <c r="V28">
        <v>14.5747</v>
      </c>
      <c r="W28">
        <v>34.799309999999998</v>
      </c>
      <c r="X28">
        <v>98.34</v>
      </c>
      <c r="Y28">
        <v>0</v>
      </c>
      <c r="Z28">
        <v>13.041600000000001</v>
      </c>
      <c r="AA28">
        <v>14.04936</v>
      </c>
      <c r="AB28">
        <v>26.34008</v>
      </c>
      <c r="AC28">
        <v>29.062808</v>
      </c>
      <c r="AD28">
        <v>27.408107999999999</v>
      </c>
      <c r="AE28">
        <v>49.436556000000003</v>
      </c>
      <c r="AF28">
        <v>35.496000000000002</v>
      </c>
      <c r="AG28">
        <v>0</v>
      </c>
      <c r="AH28">
        <v>113.64</v>
      </c>
      <c r="AI28">
        <v>0</v>
      </c>
      <c r="AJ28">
        <v>0</v>
      </c>
      <c r="AK28">
        <v>53.932499999999997</v>
      </c>
      <c r="AL28">
        <v>1.3944000000000001</v>
      </c>
      <c r="AM28">
        <v>10.536032000000001</v>
      </c>
      <c r="AN28">
        <v>0.59302999999999995</v>
      </c>
      <c r="AO28">
        <v>0</v>
      </c>
      <c r="AP28">
        <v>0.51239999999999997</v>
      </c>
      <c r="AQ28">
        <v>46.683</v>
      </c>
      <c r="AR28">
        <v>6.6239999999999997</v>
      </c>
      <c r="AS28">
        <v>5.3807999999999998</v>
      </c>
      <c r="AT28">
        <v>15.000011000000001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2317.5856229999995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562</v>
      </c>
      <c r="L29">
        <v>396.91563500000001</v>
      </c>
      <c r="M29">
        <v>92</v>
      </c>
      <c r="N29">
        <v>56.7</v>
      </c>
      <c r="O29">
        <v>123.66562500000001</v>
      </c>
      <c r="P29">
        <v>111</v>
      </c>
      <c r="Q29">
        <v>0</v>
      </c>
      <c r="R29">
        <v>35.384799999999998</v>
      </c>
      <c r="S29">
        <v>18.470500000000001</v>
      </c>
      <c r="T29">
        <v>0</v>
      </c>
      <c r="U29">
        <v>418.77</v>
      </c>
      <c r="V29">
        <v>14.5747</v>
      </c>
      <c r="W29">
        <v>34.799309999999998</v>
      </c>
      <c r="X29">
        <v>98.34</v>
      </c>
      <c r="Y29">
        <v>0</v>
      </c>
      <c r="Z29">
        <v>13.041600000000001</v>
      </c>
      <c r="AA29">
        <v>27.65</v>
      </c>
      <c r="AB29">
        <v>26.34008</v>
      </c>
      <c r="AC29">
        <v>29.062808</v>
      </c>
      <c r="AD29">
        <v>27.408107999999999</v>
      </c>
      <c r="AE29">
        <v>49.436556000000003</v>
      </c>
      <c r="AF29">
        <v>35.496000000000002</v>
      </c>
      <c r="AG29">
        <v>0</v>
      </c>
      <c r="AH29">
        <v>132.58000000000001</v>
      </c>
      <c r="AI29">
        <v>3.819</v>
      </c>
      <c r="AJ29">
        <v>0</v>
      </c>
      <c r="AK29">
        <v>53.932499999999997</v>
      </c>
      <c r="AL29">
        <v>1.3944000000000001</v>
      </c>
      <c r="AM29">
        <v>10.536032000000001</v>
      </c>
      <c r="AN29">
        <v>0.59302999999999995</v>
      </c>
      <c r="AO29">
        <v>0</v>
      </c>
      <c r="AP29">
        <v>0.51239999999999997</v>
      </c>
      <c r="AQ29">
        <v>46.683</v>
      </c>
      <c r="AR29">
        <v>39.744</v>
      </c>
      <c r="AS29">
        <v>6.0533999999999999</v>
      </c>
      <c r="AT29">
        <v>15.000011000000001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2481.9034950000005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613.35889999999995</v>
      </c>
      <c r="L30">
        <v>435.15660000000003</v>
      </c>
      <c r="M30">
        <v>92</v>
      </c>
      <c r="N30">
        <v>56.7</v>
      </c>
      <c r="O30">
        <v>123.66562500000001</v>
      </c>
      <c r="P30">
        <v>111</v>
      </c>
      <c r="Q30">
        <v>0</v>
      </c>
      <c r="R30">
        <v>42.390099999999997</v>
      </c>
      <c r="S30">
        <v>26.37265</v>
      </c>
      <c r="T30">
        <v>0</v>
      </c>
      <c r="U30">
        <v>418.77</v>
      </c>
      <c r="V30">
        <v>17.5747</v>
      </c>
      <c r="W30">
        <v>34.799309999999998</v>
      </c>
      <c r="X30">
        <v>98.34</v>
      </c>
      <c r="Y30">
        <v>0</v>
      </c>
      <c r="Z30">
        <v>13.041600000000001</v>
      </c>
      <c r="AA30">
        <v>27.65</v>
      </c>
      <c r="AB30">
        <v>26.34008</v>
      </c>
      <c r="AC30">
        <v>29.062808</v>
      </c>
      <c r="AD30">
        <v>27.408107999999999</v>
      </c>
      <c r="AE30">
        <v>49.436556000000003</v>
      </c>
      <c r="AF30">
        <v>35.496000000000002</v>
      </c>
      <c r="AG30">
        <v>0</v>
      </c>
      <c r="AH30">
        <v>137.315</v>
      </c>
      <c r="AI30">
        <v>16.350411999999999</v>
      </c>
      <c r="AJ30">
        <v>0</v>
      </c>
      <c r="AK30">
        <v>53.932499999999997</v>
      </c>
      <c r="AL30">
        <v>6.9720000000000004</v>
      </c>
      <c r="AM30">
        <v>10.536032000000001</v>
      </c>
      <c r="AN30">
        <v>0.59302999999999995</v>
      </c>
      <c r="AO30">
        <v>0</v>
      </c>
      <c r="AP30">
        <v>0.51239999999999997</v>
      </c>
      <c r="AQ30">
        <v>46.683</v>
      </c>
      <c r="AR30">
        <v>39.744</v>
      </c>
      <c r="AS30">
        <v>6.0533999999999999</v>
      </c>
      <c r="AT30">
        <v>15.000011000000001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2612.2548220000008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662.74599999999998</v>
      </c>
      <c r="L31">
        <v>435.15660000000003</v>
      </c>
      <c r="M31">
        <v>92</v>
      </c>
      <c r="N31">
        <v>56.7</v>
      </c>
      <c r="O31">
        <v>123.66562500000001</v>
      </c>
      <c r="P31">
        <v>111</v>
      </c>
      <c r="Q31">
        <v>0</v>
      </c>
      <c r="R31">
        <v>42.390099999999997</v>
      </c>
      <c r="S31">
        <v>26.3901</v>
      </c>
      <c r="T31">
        <v>0</v>
      </c>
      <c r="U31">
        <v>418.77</v>
      </c>
      <c r="V31">
        <v>17.5747</v>
      </c>
      <c r="W31">
        <v>34.799309999999998</v>
      </c>
      <c r="X31">
        <v>98.34</v>
      </c>
      <c r="Y31">
        <v>0</v>
      </c>
      <c r="Z31">
        <v>13.041600000000001</v>
      </c>
      <c r="AA31">
        <v>27.65</v>
      </c>
      <c r="AB31">
        <v>26.34008</v>
      </c>
      <c r="AC31">
        <v>29.062808</v>
      </c>
      <c r="AD31">
        <v>27.408107999999999</v>
      </c>
      <c r="AE31">
        <v>49.436556000000003</v>
      </c>
      <c r="AF31">
        <v>35.496000000000002</v>
      </c>
      <c r="AG31">
        <v>0</v>
      </c>
      <c r="AH31">
        <v>140.34540000000001</v>
      </c>
      <c r="AI31">
        <v>16.350411999999999</v>
      </c>
      <c r="AJ31">
        <v>0</v>
      </c>
      <c r="AK31">
        <v>53.932499999999997</v>
      </c>
      <c r="AL31">
        <v>70.882000000000005</v>
      </c>
      <c r="AM31">
        <v>10.536032000000001</v>
      </c>
      <c r="AN31">
        <v>0.59302999999999995</v>
      </c>
      <c r="AO31">
        <v>0</v>
      </c>
      <c r="AP31">
        <v>0.51239999999999997</v>
      </c>
      <c r="AQ31">
        <v>46.683</v>
      </c>
      <c r="AR31">
        <v>6.6239999999999997</v>
      </c>
      <c r="AS31">
        <v>6.0533999999999999</v>
      </c>
      <c r="AT31">
        <v>15.000011000000001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2695.4797720000001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682.82912699999997</v>
      </c>
      <c r="L32">
        <v>435.15660000000003</v>
      </c>
      <c r="M32">
        <v>92</v>
      </c>
      <c r="N32">
        <v>56.7</v>
      </c>
      <c r="O32">
        <v>123.66562500000001</v>
      </c>
      <c r="P32">
        <v>111</v>
      </c>
      <c r="Q32">
        <v>0</v>
      </c>
      <c r="R32">
        <v>42.390099999999997</v>
      </c>
      <c r="S32">
        <v>26.3901</v>
      </c>
      <c r="T32">
        <v>0</v>
      </c>
      <c r="U32">
        <v>418.77</v>
      </c>
      <c r="V32">
        <v>17.5747</v>
      </c>
      <c r="W32">
        <v>34.799309999999998</v>
      </c>
      <c r="X32">
        <v>98.34</v>
      </c>
      <c r="Y32">
        <v>0</v>
      </c>
      <c r="Z32">
        <v>13.041600000000001</v>
      </c>
      <c r="AA32">
        <v>27.65</v>
      </c>
      <c r="AB32">
        <v>26.34008</v>
      </c>
      <c r="AC32">
        <v>29.062808</v>
      </c>
      <c r="AD32">
        <v>27.408107999999999</v>
      </c>
      <c r="AE32">
        <v>49.436556000000003</v>
      </c>
      <c r="AF32">
        <v>35.496000000000002</v>
      </c>
      <c r="AG32">
        <v>0</v>
      </c>
      <c r="AH32">
        <v>140.34540000000001</v>
      </c>
      <c r="AI32">
        <v>16.350411999999999</v>
      </c>
      <c r="AJ32">
        <v>0</v>
      </c>
      <c r="AK32">
        <v>53.932499999999997</v>
      </c>
      <c r="AL32">
        <v>70.882000000000005</v>
      </c>
      <c r="AM32">
        <v>10.536032000000001</v>
      </c>
      <c r="AN32">
        <v>0.59302999999999995</v>
      </c>
      <c r="AO32">
        <v>0</v>
      </c>
      <c r="AP32">
        <v>0.51239999999999997</v>
      </c>
      <c r="AQ32">
        <v>46.683</v>
      </c>
      <c r="AR32">
        <v>3.9744000000000002</v>
      </c>
      <c r="AS32">
        <v>6.0533999999999999</v>
      </c>
      <c r="AT32">
        <v>15.000011000000001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2712.9132990000007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682.82912699999997</v>
      </c>
      <c r="L33">
        <v>435.15660000000003</v>
      </c>
      <c r="M33">
        <v>92</v>
      </c>
      <c r="N33">
        <v>56.7</v>
      </c>
      <c r="O33">
        <v>123.66562500000001</v>
      </c>
      <c r="P33">
        <v>111</v>
      </c>
      <c r="Q33">
        <v>0</v>
      </c>
      <c r="R33">
        <v>42.390099999999997</v>
      </c>
      <c r="S33">
        <v>26.3901</v>
      </c>
      <c r="T33">
        <v>0</v>
      </c>
      <c r="U33">
        <v>418.77</v>
      </c>
      <c r="V33">
        <v>17.5747</v>
      </c>
      <c r="W33">
        <v>34.799309999999998</v>
      </c>
      <c r="X33">
        <v>98.34</v>
      </c>
      <c r="Y33">
        <v>0</v>
      </c>
      <c r="Z33">
        <v>13.041600000000001</v>
      </c>
      <c r="AA33">
        <v>14.04936</v>
      </c>
      <c r="AB33">
        <v>26.34008</v>
      </c>
      <c r="AC33">
        <v>29.062808</v>
      </c>
      <c r="AD33">
        <v>18.272072000000001</v>
      </c>
      <c r="AE33">
        <v>49.436556000000003</v>
      </c>
      <c r="AF33">
        <v>35.496000000000002</v>
      </c>
      <c r="AG33">
        <v>0</v>
      </c>
      <c r="AH33">
        <v>118.375</v>
      </c>
      <c r="AI33">
        <v>16.350411999999999</v>
      </c>
      <c r="AJ33">
        <v>0</v>
      </c>
      <c r="AK33">
        <v>53.932499999999997</v>
      </c>
      <c r="AL33">
        <v>70.882000000000005</v>
      </c>
      <c r="AM33">
        <v>10.536032000000001</v>
      </c>
      <c r="AN33">
        <v>0.59302999999999995</v>
      </c>
      <c r="AO33">
        <v>0</v>
      </c>
      <c r="AP33">
        <v>0.51239999999999997</v>
      </c>
      <c r="AQ33">
        <v>46.683</v>
      </c>
      <c r="AR33">
        <v>3.9744000000000002</v>
      </c>
      <c r="AS33">
        <v>6.0533999999999999</v>
      </c>
      <c r="AT33">
        <v>15.000011000000001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2668.2062230000006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682.82912699999997</v>
      </c>
      <c r="L34">
        <v>435.15660000000003</v>
      </c>
      <c r="M34">
        <v>92</v>
      </c>
      <c r="N34">
        <v>56.7</v>
      </c>
      <c r="O34">
        <v>123.66562500000001</v>
      </c>
      <c r="P34">
        <v>111</v>
      </c>
      <c r="Q34">
        <v>0</v>
      </c>
      <c r="R34">
        <v>42.390099999999997</v>
      </c>
      <c r="S34">
        <v>26.3901</v>
      </c>
      <c r="T34">
        <v>0</v>
      </c>
      <c r="U34">
        <v>418.77</v>
      </c>
      <c r="V34">
        <v>17.5747</v>
      </c>
      <c r="W34">
        <v>34.799309999999998</v>
      </c>
      <c r="X34">
        <v>98.34</v>
      </c>
      <c r="Y34">
        <v>0</v>
      </c>
      <c r="Z34">
        <v>2.2000000000000002</v>
      </c>
      <c r="AA34">
        <v>14.04936</v>
      </c>
      <c r="AB34">
        <v>26.34008</v>
      </c>
      <c r="AC34">
        <v>9.6778399999999998</v>
      </c>
      <c r="AD34">
        <v>18.272072000000001</v>
      </c>
      <c r="AE34">
        <v>32.957704</v>
      </c>
      <c r="AF34">
        <v>17.748000000000001</v>
      </c>
      <c r="AG34">
        <v>0</v>
      </c>
      <c r="AH34">
        <v>87.408100000000005</v>
      </c>
      <c r="AI34">
        <v>16.350411999999999</v>
      </c>
      <c r="AJ34">
        <v>0</v>
      </c>
      <c r="AK34">
        <v>53.932499999999997</v>
      </c>
      <c r="AL34">
        <v>70.882000000000005</v>
      </c>
      <c r="AM34">
        <v>4.9321000000000002</v>
      </c>
      <c r="AN34">
        <v>0.59302999999999995</v>
      </c>
      <c r="AO34">
        <v>0</v>
      </c>
      <c r="AP34">
        <v>0.51239999999999997</v>
      </c>
      <c r="AQ34">
        <v>46.683</v>
      </c>
      <c r="AR34">
        <v>3.9744000000000002</v>
      </c>
      <c r="AS34">
        <v>6.0533999999999999</v>
      </c>
      <c r="AT34">
        <v>15.000011000000001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2567.181971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682.82912699999997</v>
      </c>
      <c r="L35">
        <v>435.15660000000003</v>
      </c>
      <c r="M35">
        <v>92</v>
      </c>
      <c r="N35">
        <v>56.7</v>
      </c>
      <c r="O35">
        <v>123.66562500000001</v>
      </c>
      <c r="P35">
        <v>111</v>
      </c>
      <c r="Q35">
        <v>0</v>
      </c>
      <c r="R35">
        <v>42.390099999999997</v>
      </c>
      <c r="S35">
        <v>26.3901</v>
      </c>
      <c r="T35">
        <v>0</v>
      </c>
      <c r="U35">
        <v>418.77</v>
      </c>
      <c r="V35">
        <v>17.5747</v>
      </c>
      <c r="W35">
        <v>34.799309999999998</v>
      </c>
      <c r="X35">
        <v>98.34</v>
      </c>
      <c r="Y35">
        <v>0</v>
      </c>
      <c r="Z35">
        <v>0</v>
      </c>
      <c r="AA35">
        <v>8.69</v>
      </c>
      <c r="AB35">
        <v>26.34008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16.350411999999999</v>
      </c>
      <c r="AJ35">
        <v>0</v>
      </c>
      <c r="AK35">
        <v>53.932499999999997</v>
      </c>
      <c r="AL35">
        <v>6.9720000000000004</v>
      </c>
      <c r="AM35">
        <v>0</v>
      </c>
      <c r="AN35">
        <v>0.59302999999999995</v>
      </c>
      <c r="AO35">
        <v>0</v>
      </c>
      <c r="AP35">
        <v>6.2769000000000004</v>
      </c>
      <c r="AQ35">
        <v>46.683</v>
      </c>
      <c r="AR35">
        <v>3.9744000000000002</v>
      </c>
      <c r="AS35">
        <v>6.0533999999999999</v>
      </c>
      <c r="AT35">
        <v>15.000011000000001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2457.2090349999999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682.82912699999997</v>
      </c>
      <c r="L36">
        <v>435.15660000000003</v>
      </c>
      <c r="M36">
        <v>92</v>
      </c>
      <c r="N36">
        <v>56.7</v>
      </c>
      <c r="O36">
        <v>123.66562500000001</v>
      </c>
      <c r="P36">
        <v>111</v>
      </c>
      <c r="Q36">
        <v>0</v>
      </c>
      <c r="R36">
        <v>42.390099999999997</v>
      </c>
      <c r="S36">
        <v>26.3901</v>
      </c>
      <c r="T36">
        <v>0</v>
      </c>
      <c r="U36">
        <v>418.77</v>
      </c>
      <c r="V36">
        <v>17.5747</v>
      </c>
      <c r="W36">
        <v>34.799309999999998</v>
      </c>
      <c r="X36">
        <v>98.34</v>
      </c>
      <c r="Y36">
        <v>0</v>
      </c>
      <c r="Z36">
        <v>0</v>
      </c>
      <c r="AA36">
        <v>0</v>
      </c>
      <c r="AB36">
        <v>26.34008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37.880000000000003</v>
      </c>
      <c r="AI36">
        <v>3.819</v>
      </c>
      <c r="AJ36">
        <v>0</v>
      </c>
      <c r="AK36">
        <v>53.932499999999997</v>
      </c>
      <c r="AL36">
        <v>1.3944000000000001</v>
      </c>
      <c r="AM36">
        <v>0</v>
      </c>
      <c r="AN36">
        <v>0.59302999999999995</v>
      </c>
      <c r="AO36">
        <v>0</v>
      </c>
      <c r="AP36">
        <v>6.2769000000000004</v>
      </c>
      <c r="AQ36">
        <v>46.683</v>
      </c>
      <c r="AR36">
        <v>5.52</v>
      </c>
      <c r="AS36">
        <v>6.0533999999999999</v>
      </c>
      <c r="AT36">
        <v>15.000011000000001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2384.9395869999998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682.82912699999997</v>
      </c>
      <c r="L37">
        <v>435.15660000000003</v>
      </c>
      <c r="M37">
        <v>92</v>
      </c>
      <c r="N37">
        <v>56.7</v>
      </c>
      <c r="O37">
        <v>123.66562500000001</v>
      </c>
      <c r="P37">
        <v>111</v>
      </c>
      <c r="Q37">
        <v>0</v>
      </c>
      <c r="R37">
        <v>42.390099999999997</v>
      </c>
      <c r="S37">
        <v>26.3901</v>
      </c>
      <c r="T37">
        <v>0</v>
      </c>
      <c r="U37">
        <v>418.77</v>
      </c>
      <c r="V37">
        <v>17.5747</v>
      </c>
      <c r="W37">
        <v>34.799309999999998</v>
      </c>
      <c r="X37">
        <v>98.34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23.390899999999998</v>
      </c>
      <c r="AI37">
        <v>0</v>
      </c>
      <c r="AJ37">
        <v>0</v>
      </c>
      <c r="AK37">
        <v>53.932499999999997</v>
      </c>
      <c r="AL37">
        <v>1.3944000000000001</v>
      </c>
      <c r="AM37">
        <v>0</v>
      </c>
      <c r="AN37">
        <v>0.59302999999999995</v>
      </c>
      <c r="AO37">
        <v>0</v>
      </c>
      <c r="AP37">
        <v>6.2769000000000004</v>
      </c>
      <c r="AQ37">
        <v>46.683</v>
      </c>
      <c r="AR37">
        <v>39.744</v>
      </c>
      <c r="AS37">
        <v>6.726</v>
      </c>
      <c r="AT37">
        <v>15.000011000000001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2388.3580470000002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682.82912699999997</v>
      </c>
      <c r="L38">
        <v>435.15660000000003</v>
      </c>
      <c r="M38">
        <v>92</v>
      </c>
      <c r="N38">
        <v>56.7</v>
      </c>
      <c r="O38">
        <v>123.66562500000001</v>
      </c>
      <c r="P38">
        <v>111</v>
      </c>
      <c r="Q38">
        <v>0</v>
      </c>
      <c r="R38">
        <v>42.390099999999997</v>
      </c>
      <c r="S38">
        <v>26.3901</v>
      </c>
      <c r="T38">
        <v>0</v>
      </c>
      <c r="U38">
        <v>418.77</v>
      </c>
      <c r="V38">
        <v>17.5747</v>
      </c>
      <c r="W38">
        <v>34.799309999999998</v>
      </c>
      <c r="X38">
        <v>98.34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0</v>
      </c>
      <c r="AI38">
        <v>0</v>
      </c>
      <c r="AJ38">
        <v>0</v>
      </c>
      <c r="AK38">
        <v>53.932499999999997</v>
      </c>
      <c r="AL38">
        <v>1.3944000000000001</v>
      </c>
      <c r="AM38">
        <v>0</v>
      </c>
      <c r="AN38">
        <v>0.59302999999999995</v>
      </c>
      <c r="AO38">
        <v>0</v>
      </c>
      <c r="AP38">
        <v>6.2769000000000004</v>
      </c>
      <c r="AQ38">
        <v>46.683</v>
      </c>
      <c r="AR38">
        <v>39.744</v>
      </c>
      <c r="AS38">
        <v>24.75168</v>
      </c>
      <c r="AT38">
        <v>15.000011000000001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2369.8227870000001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682.82912699999997</v>
      </c>
      <c r="L39">
        <v>435.15660000000003</v>
      </c>
      <c r="M39">
        <v>92</v>
      </c>
      <c r="N39">
        <v>56.7</v>
      </c>
      <c r="O39">
        <v>123.66562500000001</v>
      </c>
      <c r="P39">
        <v>111</v>
      </c>
      <c r="Q39">
        <v>0</v>
      </c>
      <c r="R39">
        <v>42.390099999999997</v>
      </c>
      <c r="S39">
        <v>26.3901</v>
      </c>
      <c r="T39">
        <v>0</v>
      </c>
      <c r="U39">
        <v>418.77</v>
      </c>
      <c r="V39">
        <v>17.5747</v>
      </c>
      <c r="W39">
        <v>34.799309999999998</v>
      </c>
      <c r="X39">
        <v>98.34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8.8740000000000006</v>
      </c>
      <c r="AG39">
        <v>0</v>
      </c>
      <c r="AH39">
        <v>0</v>
      </c>
      <c r="AI39">
        <v>0</v>
      </c>
      <c r="AJ39">
        <v>0</v>
      </c>
      <c r="AK39">
        <v>53.932499999999997</v>
      </c>
      <c r="AL39">
        <v>1.3944000000000001</v>
      </c>
      <c r="AM39">
        <v>0</v>
      </c>
      <c r="AN39">
        <v>0.59302999999999995</v>
      </c>
      <c r="AO39">
        <v>0</v>
      </c>
      <c r="AP39">
        <v>2.5619999999999998</v>
      </c>
      <c r="AQ39">
        <v>46.683</v>
      </c>
      <c r="AR39">
        <v>4.4160000000000004</v>
      </c>
      <c r="AS39">
        <v>24.75168</v>
      </c>
      <c r="AT39">
        <v>15.000011000000001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2330.7798870000001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682.82912699999997</v>
      </c>
      <c r="L40">
        <v>435.15660000000003</v>
      </c>
      <c r="M40">
        <v>92</v>
      </c>
      <c r="N40">
        <v>56.7</v>
      </c>
      <c r="O40">
        <v>123.66562500000001</v>
      </c>
      <c r="P40">
        <v>111</v>
      </c>
      <c r="Q40">
        <v>0</v>
      </c>
      <c r="R40">
        <v>42.390099999999997</v>
      </c>
      <c r="S40">
        <v>26.3901</v>
      </c>
      <c r="T40">
        <v>0</v>
      </c>
      <c r="U40">
        <v>418.77</v>
      </c>
      <c r="V40">
        <v>17.5747</v>
      </c>
      <c r="W40">
        <v>34.799309999999998</v>
      </c>
      <c r="X40">
        <v>98.34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8.8740000000000006</v>
      </c>
      <c r="AG40">
        <v>0</v>
      </c>
      <c r="AH40">
        <v>0</v>
      </c>
      <c r="AI40">
        <v>0</v>
      </c>
      <c r="AJ40">
        <v>0</v>
      </c>
      <c r="AK40">
        <v>53.932499999999997</v>
      </c>
      <c r="AL40">
        <v>1.3944000000000001</v>
      </c>
      <c r="AM40">
        <v>0</v>
      </c>
      <c r="AN40">
        <v>0.59302999999999995</v>
      </c>
      <c r="AO40">
        <v>0</v>
      </c>
      <c r="AP40">
        <v>2.5619999999999998</v>
      </c>
      <c r="AQ40">
        <v>46.683</v>
      </c>
      <c r="AR40">
        <v>3.3119999999999998</v>
      </c>
      <c r="AS40">
        <v>24.75168</v>
      </c>
      <c r="AT40">
        <v>15.000011000000001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2329.6758869999999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682.82912699999997</v>
      </c>
      <c r="L41">
        <v>435.15660000000003</v>
      </c>
      <c r="M41">
        <v>92</v>
      </c>
      <c r="N41">
        <v>56.7</v>
      </c>
      <c r="O41">
        <v>123.66562500000001</v>
      </c>
      <c r="P41">
        <v>111</v>
      </c>
      <c r="Q41">
        <v>0</v>
      </c>
      <c r="R41">
        <v>42.390099999999997</v>
      </c>
      <c r="S41">
        <v>26.3901</v>
      </c>
      <c r="T41">
        <v>0</v>
      </c>
      <c r="U41">
        <v>418.77</v>
      </c>
      <c r="V41">
        <v>17.5747</v>
      </c>
      <c r="W41">
        <v>34.799309999999998</v>
      </c>
      <c r="X41">
        <v>98.34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16.478852</v>
      </c>
      <c r="AF41">
        <v>8.8740000000000006</v>
      </c>
      <c r="AG41">
        <v>0</v>
      </c>
      <c r="AH41">
        <v>0</v>
      </c>
      <c r="AI41">
        <v>0</v>
      </c>
      <c r="AJ41">
        <v>0</v>
      </c>
      <c r="AK41">
        <v>53.932499999999997</v>
      </c>
      <c r="AL41">
        <v>1.3944000000000001</v>
      </c>
      <c r="AM41">
        <v>0</v>
      </c>
      <c r="AN41">
        <v>0.59302999999999995</v>
      </c>
      <c r="AO41">
        <v>0</v>
      </c>
      <c r="AP41">
        <v>2.5619999999999998</v>
      </c>
      <c r="AQ41">
        <v>37.421999999999997</v>
      </c>
      <c r="AR41">
        <v>3.3119999999999998</v>
      </c>
      <c r="AS41">
        <v>24.75168</v>
      </c>
      <c r="AT41">
        <v>15.000011000000001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2303.9360350000002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682.82912699999997</v>
      </c>
      <c r="L42">
        <v>435.15660000000003</v>
      </c>
      <c r="M42">
        <v>92</v>
      </c>
      <c r="N42">
        <v>56.7</v>
      </c>
      <c r="O42">
        <v>123.66562500000001</v>
      </c>
      <c r="P42">
        <v>111</v>
      </c>
      <c r="Q42">
        <v>0</v>
      </c>
      <c r="R42">
        <v>42.390099999999997</v>
      </c>
      <c r="S42">
        <v>26.3901</v>
      </c>
      <c r="T42">
        <v>0</v>
      </c>
      <c r="U42">
        <v>418.77</v>
      </c>
      <c r="V42">
        <v>17.5747</v>
      </c>
      <c r="W42">
        <v>34.799309999999998</v>
      </c>
      <c r="X42">
        <v>98.34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8.8740000000000006</v>
      </c>
      <c r="AG42">
        <v>0</v>
      </c>
      <c r="AH42">
        <v>0</v>
      </c>
      <c r="AI42">
        <v>0</v>
      </c>
      <c r="AJ42">
        <v>0</v>
      </c>
      <c r="AK42">
        <v>53.932499999999997</v>
      </c>
      <c r="AL42">
        <v>1.3944000000000001</v>
      </c>
      <c r="AM42">
        <v>0</v>
      </c>
      <c r="AN42">
        <v>0.59302999999999995</v>
      </c>
      <c r="AO42">
        <v>0</v>
      </c>
      <c r="AP42">
        <v>2.5619999999999998</v>
      </c>
      <c r="AQ42">
        <v>31.122</v>
      </c>
      <c r="AR42">
        <v>3.3119999999999998</v>
      </c>
      <c r="AS42">
        <v>24.75168</v>
      </c>
      <c r="AT42">
        <v>15.000011000000001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2297.636035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635.97389999999996</v>
      </c>
      <c r="L43">
        <v>435.15660000000003</v>
      </c>
      <c r="M43">
        <v>92</v>
      </c>
      <c r="N43">
        <v>56.7</v>
      </c>
      <c r="O43">
        <v>123.66562500000001</v>
      </c>
      <c r="P43">
        <v>111</v>
      </c>
      <c r="Q43">
        <v>0</v>
      </c>
      <c r="R43">
        <v>42.390099999999997</v>
      </c>
      <c r="S43">
        <v>26.3901</v>
      </c>
      <c r="T43">
        <v>0</v>
      </c>
      <c r="U43">
        <v>418.77</v>
      </c>
      <c r="V43">
        <v>18.140333999999999</v>
      </c>
      <c r="W43">
        <v>34.799309999999998</v>
      </c>
      <c r="X43">
        <v>109.18683299999999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8.8740000000000006</v>
      </c>
      <c r="AG43">
        <v>0</v>
      </c>
      <c r="AH43">
        <v>0</v>
      </c>
      <c r="AI43">
        <v>0</v>
      </c>
      <c r="AJ43">
        <v>0</v>
      </c>
      <c r="AK43">
        <v>53.932499999999997</v>
      </c>
      <c r="AL43">
        <v>1.3944000000000001</v>
      </c>
      <c r="AM43">
        <v>0</v>
      </c>
      <c r="AN43">
        <v>0</v>
      </c>
      <c r="AO43">
        <v>0</v>
      </c>
      <c r="AP43">
        <v>2.5619999999999998</v>
      </c>
      <c r="AQ43">
        <v>31.122</v>
      </c>
      <c r="AR43">
        <v>3.3119999999999998</v>
      </c>
      <c r="AS43">
        <v>24.75168</v>
      </c>
      <c r="AT43">
        <v>15.000011000000001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2245.1213929999999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610.97389999999996</v>
      </c>
      <c r="L44">
        <v>435.15660000000003</v>
      </c>
      <c r="M44">
        <v>92</v>
      </c>
      <c r="N44">
        <v>56.7</v>
      </c>
      <c r="O44">
        <v>123.66562500000001</v>
      </c>
      <c r="P44">
        <v>111</v>
      </c>
      <c r="Q44">
        <v>0</v>
      </c>
      <c r="R44">
        <v>42.390099999999997</v>
      </c>
      <c r="S44">
        <v>26.3901</v>
      </c>
      <c r="T44">
        <v>0</v>
      </c>
      <c r="U44">
        <v>418.77</v>
      </c>
      <c r="V44">
        <v>18.140333999999999</v>
      </c>
      <c r="W44">
        <v>34.799309999999998</v>
      </c>
      <c r="X44">
        <v>114.9759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8.8740000000000006</v>
      </c>
      <c r="AG44">
        <v>0</v>
      </c>
      <c r="AH44">
        <v>0</v>
      </c>
      <c r="AI44">
        <v>0</v>
      </c>
      <c r="AJ44">
        <v>0</v>
      </c>
      <c r="AK44">
        <v>53.932499999999997</v>
      </c>
      <c r="AL44">
        <v>1.3944000000000001</v>
      </c>
      <c r="AM44">
        <v>0</v>
      </c>
      <c r="AN44">
        <v>0</v>
      </c>
      <c r="AO44">
        <v>0</v>
      </c>
      <c r="AP44">
        <v>2.5619999999999998</v>
      </c>
      <c r="AQ44">
        <v>15.561</v>
      </c>
      <c r="AR44">
        <v>3.3119999999999998</v>
      </c>
      <c r="AS44">
        <v>16.680479999999999</v>
      </c>
      <c r="AT44">
        <v>15.000011000000001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2202.27826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598.97389999999996</v>
      </c>
      <c r="L45">
        <v>435.15660000000003</v>
      </c>
      <c r="M45">
        <v>92</v>
      </c>
      <c r="N45">
        <v>56.7</v>
      </c>
      <c r="O45">
        <v>123.66562500000001</v>
      </c>
      <c r="P45">
        <v>111</v>
      </c>
      <c r="Q45">
        <v>0</v>
      </c>
      <c r="R45">
        <v>42.390099999999997</v>
      </c>
      <c r="S45">
        <v>26.3901</v>
      </c>
      <c r="T45">
        <v>0</v>
      </c>
      <c r="U45">
        <v>418.77</v>
      </c>
      <c r="V45">
        <v>18.140333999999999</v>
      </c>
      <c r="W45">
        <v>34.799309999999998</v>
      </c>
      <c r="X45">
        <v>114.9759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8.8740000000000006</v>
      </c>
      <c r="AG45">
        <v>0</v>
      </c>
      <c r="AH45">
        <v>0</v>
      </c>
      <c r="AI45">
        <v>0</v>
      </c>
      <c r="AJ45">
        <v>0</v>
      </c>
      <c r="AK45">
        <v>53.932499999999997</v>
      </c>
      <c r="AL45">
        <v>1.3944000000000001</v>
      </c>
      <c r="AM45">
        <v>0</v>
      </c>
      <c r="AN45">
        <v>0</v>
      </c>
      <c r="AO45">
        <v>0</v>
      </c>
      <c r="AP45">
        <v>2.5619999999999998</v>
      </c>
      <c r="AQ45">
        <v>12.6</v>
      </c>
      <c r="AR45">
        <v>3.3119999999999998</v>
      </c>
      <c r="AS45">
        <v>16.680479999999999</v>
      </c>
      <c r="AT45">
        <v>15.000011000000001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2187.3172599999998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598.97389999999996</v>
      </c>
      <c r="L46">
        <v>435.15660000000003</v>
      </c>
      <c r="M46">
        <v>92</v>
      </c>
      <c r="N46">
        <v>56.7</v>
      </c>
      <c r="O46">
        <v>123.66562500000001</v>
      </c>
      <c r="P46">
        <v>111</v>
      </c>
      <c r="Q46">
        <v>0</v>
      </c>
      <c r="R46">
        <v>42.390099999999997</v>
      </c>
      <c r="S46">
        <v>26.3901</v>
      </c>
      <c r="T46">
        <v>0</v>
      </c>
      <c r="U46">
        <v>418.77</v>
      </c>
      <c r="V46">
        <v>18.140333999999999</v>
      </c>
      <c r="W46">
        <v>34.799309999999998</v>
      </c>
      <c r="X46">
        <v>118.8849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8.8740000000000006</v>
      </c>
      <c r="AG46">
        <v>0</v>
      </c>
      <c r="AH46">
        <v>0</v>
      </c>
      <c r="AI46">
        <v>0</v>
      </c>
      <c r="AJ46">
        <v>0</v>
      </c>
      <c r="AK46">
        <v>53.932499999999997</v>
      </c>
      <c r="AL46">
        <v>1.3944000000000001</v>
      </c>
      <c r="AM46">
        <v>0</v>
      </c>
      <c r="AN46">
        <v>0</v>
      </c>
      <c r="AO46">
        <v>0</v>
      </c>
      <c r="AP46">
        <v>2.5619999999999998</v>
      </c>
      <c r="AQ46">
        <v>0</v>
      </c>
      <c r="AR46">
        <v>4.4160000000000004</v>
      </c>
      <c r="AS46">
        <v>5.3807999999999998</v>
      </c>
      <c r="AT46">
        <v>15.000011000000001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2168.4305800000002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628.97389999999996</v>
      </c>
      <c r="L47">
        <v>435.15660000000003</v>
      </c>
      <c r="M47">
        <v>92</v>
      </c>
      <c r="N47">
        <v>56.7</v>
      </c>
      <c r="O47">
        <v>123.66562500000001</v>
      </c>
      <c r="P47">
        <v>111</v>
      </c>
      <c r="Q47">
        <v>0</v>
      </c>
      <c r="R47">
        <v>42.390099999999997</v>
      </c>
      <c r="S47">
        <v>26.3901</v>
      </c>
      <c r="T47">
        <v>0</v>
      </c>
      <c r="U47">
        <v>418.77</v>
      </c>
      <c r="V47">
        <v>18.140333999999999</v>
      </c>
      <c r="W47">
        <v>34.799309999999998</v>
      </c>
      <c r="X47">
        <v>118.8849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8.8740000000000006</v>
      </c>
      <c r="AG47">
        <v>0</v>
      </c>
      <c r="AH47">
        <v>0</v>
      </c>
      <c r="AI47">
        <v>0</v>
      </c>
      <c r="AJ47">
        <v>0</v>
      </c>
      <c r="AK47">
        <v>53.932499999999997</v>
      </c>
      <c r="AL47">
        <v>1.3944000000000001</v>
      </c>
      <c r="AM47">
        <v>0</v>
      </c>
      <c r="AN47">
        <v>0</v>
      </c>
      <c r="AO47">
        <v>0</v>
      </c>
      <c r="AP47">
        <v>0.51239999999999997</v>
      </c>
      <c r="AQ47">
        <v>0</v>
      </c>
      <c r="AR47">
        <v>3.3119999999999998</v>
      </c>
      <c r="AS47">
        <v>4.7081999999999997</v>
      </c>
      <c r="AT47">
        <v>15.000011000000001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2194.6043800000002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616.61500000000001</v>
      </c>
      <c r="L48">
        <v>435.15660000000003</v>
      </c>
      <c r="M48">
        <v>92</v>
      </c>
      <c r="N48">
        <v>56.7</v>
      </c>
      <c r="O48">
        <v>123.66562500000001</v>
      </c>
      <c r="P48">
        <v>111</v>
      </c>
      <c r="Q48">
        <v>0</v>
      </c>
      <c r="R48">
        <v>42.390099999999997</v>
      </c>
      <c r="S48">
        <v>22.293600000000001</v>
      </c>
      <c r="T48">
        <v>0</v>
      </c>
      <c r="U48">
        <v>418.77</v>
      </c>
      <c r="V48">
        <v>18.140333999999999</v>
      </c>
      <c r="W48">
        <v>34.799309999999998</v>
      </c>
      <c r="X48">
        <v>118.8849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8.8740000000000006</v>
      </c>
      <c r="AG48">
        <v>0</v>
      </c>
      <c r="AH48">
        <v>0</v>
      </c>
      <c r="AI48">
        <v>0</v>
      </c>
      <c r="AJ48">
        <v>0</v>
      </c>
      <c r="AK48">
        <v>53.932499999999997</v>
      </c>
      <c r="AL48">
        <v>1.3944000000000001</v>
      </c>
      <c r="AM48">
        <v>0</v>
      </c>
      <c r="AN48">
        <v>0</v>
      </c>
      <c r="AO48">
        <v>0</v>
      </c>
      <c r="AP48">
        <v>0.51239999999999997</v>
      </c>
      <c r="AQ48">
        <v>0</v>
      </c>
      <c r="AR48">
        <v>4.4160000000000004</v>
      </c>
      <c r="AS48">
        <v>4.7081999999999997</v>
      </c>
      <c r="AT48">
        <v>15.000011000000001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2179.2529800000002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618.61500000000001</v>
      </c>
      <c r="L49">
        <v>419.48739999999998</v>
      </c>
      <c r="M49">
        <v>92</v>
      </c>
      <c r="N49">
        <v>56.7</v>
      </c>
      <c r="O49">
        <v>123.66562500000001</v>
      </c>
      <c r="P49">
        <v>111</v>
      </c>
      <c r="Q49">
        <v>0</v>
      </c>
      <c r="R49">
        <v>42.390099999999997</v>
      </c>
      <c r="S49">
        <v>22.293600000000001</v>
      </c>
      <c r="T49">
        <v>0</v>
      </c>
      <c r="U49">
        <v>418.77</v>
      </c>
      <c r="V49">
        <v>18.140333999999999</v>
      </c>
      <c r="W49">
        <v>34.799309999999998</v>
      </c>
      <c r="X49">
        <v>122.8014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8.8740000000000006</v>
      </c>
      <c r="AG49">
        <v>0</v>
      </c>
      <c r="AH49">
        <v>0</v>
      </c>
      <c r="AI49">
        <v>0</v>
      </c>
      <c r="AJ49">
        <v>0</v>
      </c>
      <c r="AK49">
        <v>53.932499999999997</v>
      </c>
      <c r="AL49">
        <v>1.3944000000000001</v>
      </c>
      <c r="AM49">
        <v>0</v>
      </c>
      <c r="AN49">
        <v>0</v>
      </c>
      <c r="AO49">
        <v>0</v>
      </c>
      <c r="AP49">
        <v>0.51239999999999997</v>
      </c>
      <c r="AQ49">
        <v>0</v>
      </c>
      <c r="AR49">
        <v>3.3119999999999998</v>
      </c>
      <c r="AS49">
        <v>4.7081999999999997</v>
      </c>
      <c r="AT49">
        <v>15.000011000000001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2168.3962799999999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603.61500000000001</v>
      </c>
      <c r="L50">
        <v>399.48739999999998</v>
      </c>
      <c r="M50">
        <v>92</v>
      </c>
      <c r="N50">
        <v>56.7</v>
      </c>
      <c r="O50">
        <v>123.66562500000001</v>
      </c>
      <c r="P50">
        <v>111</v>
      </c>
      <c r="Q50">
        <v>0</v>
      </c>
      <c r="R50">
        <v>42.390099999999997</v>
      </c>
      <c r="S50">
        <v>22.293600000000001</v>
      </c>
      <c r="T50">
        <v>0</v>
      </c>
      <c r="U50">
        <v>418.77</v>
      </c>
      <c r="V50">
        <v>18.140333999999999</v>
      </c>
      <c r="W50">
        <v>34.799309999999998</v>
      </c>
      <c r="X50">
        <v>122.8014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8.8740000000000006</v>
      </c>
      <c r="AG50">
        <v>0</v>
      </c>
      <c r="AH50">
        <v>0</v>
      </c>
      <c r="AI50">
        <v>0</v>
      </c>
      <c r="AJ50">
        <v>0</v>
      </c>
      <c r="AK50">
        <v>53.932499999999997</v>
      </c>
      <c r="AL50">
        <v>1.3944000000000001</v>
      </c>
      <c r="AM50">
        <v>0</v>
      </c>
      <c r="AN50">
        <v>0</v>
      </c>
      <c r="AO50">
        <v>0</v>
      </c>
      <c r="AP50">
        <v>0.51239999999999997</v>
      </c>
      <c r="AQ50">
        <v>0</v>
      </c>
      <c r="AR50">
        <v>4.4160000000000004</v>
      </c>
      <c r="AS50">
        <v>4.7081999999999997</v>
      </c>
      <c r="AT50">
        <v>15.000011000000001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2134.5002800000007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564</v>
      </c>
      <c r="L51">
        <v>379.48739999999998</v>
      </c>
      <c r="M51">
        <v>92</v>
      </c>
      <c r="N51">
        <v>56.7</v>
      </c>
      <c r="O51">
        <v>123.66562500000001</v>
      </c>
      <c r="P51">
        <v>111</v>
      </c>
      <c r="Q51">
        <v>0</v>
      </c>
      <c r="R51">
        <v>42.390099999999997</v>
      </c>
      <c r="S51">
        <v>18.470500000000001</v>
      </c>
      <c r="T51">
        <v>0</v>
      </c>
      <c r="U51">
        <v>418.77</v>
      </c>
      <c r="V51">
        <v>18.140333999999999</v>
      </c>
      <c r="W51">
        <v>34.799309999999998</v>
      </c>
      <c r="X51">
        <v>126.71040000000001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53.932499999999997</v>
      </c>
      <c r="AL51">
        <v>1.3944000000000001</v>
      </c>
      <c r="AM51">
        <v>0</v>
      </c>
      <c r="AN51">
        <v>0</v>
      </c>
      <c r="AO51">
        <v>0</v>
      </c>
      <c r="AP51">
        <v>0.51239999999999997</v>
      </c>
      <c r="AQ51">
        <v>0</v>
      </c>
      <c r="AR51">
        <v>35.328000000000003</v>
      </c>
      <c r="AS51">
        <v>4.7081999999999997</v>
      </c>
      <c r="AT51">
        <v>15.000011000000001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2105.8831800000003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514</v>
      </c>
      <c r="L52">
        <v>328</v>
      </c>
      <c r="M52">
        <v>92</v>
      </c>
      <c r="N52">
        <v>56.7</v>
      </c>
      <c r="O52">
        <v>123.66562500000001</v>
      </c>
      <c r="P52">
        <v>111</v>
      </c>
      <c r="Q52">
        <v>0</v>
      </c>
      <c r="R52">
        <v>40.563000000000002</v>
      </c>
      <c r="S52">
        <v>18.470500000000001</v>
      </c>
      <c r="T52">
        <v>0</v>
      </c>
      <c r="U52">
        <v>418.77</v>
      </c>
      <c r="V52">
        <v>18.140333999999999</v>
      </c>
      <c r="W52">
        <v>34.799309999999998</v>
      </c>
      <c r="X52">
        <v>126.71040000000001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53.932499999999997</v>
      </c>
      <c r="AL52">
        <v>1.3944000000000001</v>
      </c>
      <c r="AM52">
        <v>0</v>
      </c>
      <c r="AN52">
        <v>0</v>
      </c>
      <c r="AO52">
        <v>0</v>
      </c>
      <c r="AP52">
        <v>0.51239999999999997</v>
      </c>
      <c r="AQ52">
        <v>0</v>
      </c>
      <c r="AR52">
        <v>35.328000000000003</v>
      </c>
      <c r="AS52">
        <v>4.7081999999999997</v>
      </c>
      <c r="AT52">
        <v>15.000011000000001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2002.5686800000001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464</v>
      </c>
      <c r="L53">
        <v>308</v>
      </c>
      <c r="M53">
        <v>92</v>
      </c>
      <c r="N53">
        <v>56.7</v>
      </c>
      <c r="O53">
        <v>123.66562500000001</v>
      </c>
      <c r="P53">
        <v>111</v>
      </c>
      <c r="Q53">
        <v>0</v>
      </c>
      <c r="R53">
        <v>40.563000000000002</v>
      </c>
      <c r="S53">
        <v>18.470500000000001</v>
      </c>
      <c r="T53">
        <v>0</v>
      </c>
      <c r="U53">
        <v>418.77</v>
      </c>
      <c r="V53">
        <v>18.140333999999999</v>
      </c>
      <c r="W53">
        <v>34.799309999999998</v>
      </c>
      <c r="X53">
        <v>140.21872200000001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53.932499999999997</v>
      </c>
      <c r="AL53">
        <v>1.3944000000000001</v>
      </c>
      <c r="AM53">
        <v>0</v>
      </c>
      <c r="AN53">
        <v>0</v>
      </c>
      <c r="AO53">
        <v>0</v>
      </c>
      <c r="AP53">
        <v>0.51239999999999997</v>
      </c>
      <c r="AQ53">
        <v>0</v>
      </c>
      <c r="AR53">
        <v>4.4160000000000004</v>
      </c>
      <c r="AS53">
        <v>4.7081999999999997</v>
      </c>
      <c r="AT53">
        <v>15.000011000000001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1915.1650020000002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464</v>
      </c>
      <c r="L54">
        <v>268</v>
      </c>
      <c r="M54">
        <v>92</v>
      </c>
      <c r="N54">
        <v>56.7</v>
      </c>
      <c r="O54">
        <v>123.66562500000001</v>
      </c>
      <c r="P54">
        <v>111</v>
      </c>
      <c r="Q54">
        <v>0</v>
      </c>
      <c r="R54">
        <v>36.262999999999998</v>
      </c>
      <c r="S54">
        <v>18.470500000000001</v>
      </c>
      <c r="T54">
        <v>0</v>
      </c>
      <c r="U54">
        <v>418.77</v>
      </c>
      <c r="V54">
        <v>18.140333999999999</v>
      </c>
      <c r="W54">
        <v>34.799309999999998</v>
      </c>
      <c r="X54">
        <v>141.61500000000001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53.932499999999997</v>
      </c>
      <c r="AL54">
        <v>1.3944000000000001</v>
      </c>
      <c r="AM54">
        <v>0</v>
      </c>
      <c r="AN54">
        <v>0</v>
      </c>
      <c r="AO54">
        <v>0</v>
      </c>
      <c r="AP54">
        <v>0.51239999999999997</v>
      </c>
      <c r="AQ54">
        <v>0</v>
      </c>
      <c r="AR54">
        <v>3.3119999999999998</v>
      </c>
      <c r="AS54">
        <v>4.7081999999999997</v>
      </c>
      <c r="AT54">
        <v>15.000011000000001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1871.1572799999997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484</v>
      </c>
      <c r="L55">
        <v>240</v>
      </c>
      <c r="M55">
        <v>92</v>
      </c>
      <c r="N55">
        <v>56.7</v>
      </c>
      <c r="O55">
        <v>123.66562500000001</v>
      </c>
      <c r="P55">
        <v>111</v>
      </c>
      <c r="Q55">
        <v>0</v>
      </c>
      <c r="R55">
        <v>30.468437000000002</v>
      </c>
      <c r="S55">
        <v>18.470500000000001</v>
      </c>
      <c r="T55">
        <v>0</v>
      </c>
      <c r="U55">
        <v>418.77</v>
      </c>
      <c r="V55">
        <v>18.140333999999999</v>
      </c>
      <c r="W55">
        <v>34.799309999999998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53.932499999999997</v>
      </c>
      <c r="AL55">
        <v>1.3944000000000001</v>
      </c>
      <c r="AM55">
        <v>0</v>
      </c>
      <c r="AN55">
        <v>0</v>
      </c>
      <c r="AO55">
        <v>0</v>
      </c>
      <c r="AP55">
        <v>0.51239999999999997</v>
      </c>
      <c r="AQ55">
        <v>0</v>
      </c>
      <c r="AR55">
        <v>3.3119999999999998</v>
      </c>
      <c r="AS55">
        <v>4.7081999999999997</v>
      </c>
      <c r="AT55">
        <v>15.000011000000001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1863.2633419999997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434</v>
      </c>
      <c r="L56">
        <v>240</v>
      </c>
      <c r="M56">
        <v>92</v>
      </c>
      <c r="N56">
        <v>56.7</v>
      </c>
      <c r="O56">
        <v>123.66562500000001</v>
      </c>
      <c r="P56">
        <v>111</v>
      </c>
      <c r="Q56">
        <v>0</v>
      </c>
      <c r="R56">
        <v>29.2577</v>
      </c>
      <c r="S56">
        <v>18.470500000000001</v>
      </c>
      <c r="T56">
        <v>0</v>
      </c>
      <c r="U56">
        <v>418.77</v>
      </c>
      <c r="V56">
        <v>18.140333999999999</v>
      </c>
      <c r="W56">
        <v>34.799309999999998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53.932499999999997</v>
      </c>
      <c r="AL56">
        <v>1.3944000000000001</v>
      </c>
      <c r="AM56">
        <v>0</v>
      </c>
      <c r="AN56">
        <v>0</v>
      </c>
      <c r="AO56">
        <v>0</v>
      </c>
      <c r="AP56">
        <v>0.51239999999999997</v>
      </c>
      <c r="AQ56">
        <v>0</v>
      </c>
      <c r="AR56">
        <v>3.3119999999999998</v>
      </c>
      <c r="AS56">
        <v>4.7081999999999997</v>
      </c>
      <c r="AT56">
        <v>15.000011000000001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1812.0526049999999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434</v>
      </c>
      <c r="L57">
        <v>240</v>
      </c>
      <c r="M57">
        <v>92</v>
      </c>
      <c r="N57">
        <v>56.7</v>
      </c>
      <c r="O57">
        <v>123.66562500000001</v>
      </c>
      <c r="P57">
        <v>73.5</v>
      </c>
      <c r="Q57">
        <v>0</v>
      </c>
      <c r="R57">
        <v>36.262999999999998</v>
      </c>
      <c r="S57">
        <v>18.470500000000001</v>
      </c>
      <c r="T57">
        <v>0</v>
      </c>
      <c r="U57">
        <v>418.77</v>
      </c>
      <c r="V57">
        <v>18.140333999999999</v>
      </c>
      <c r="W57">
        <v>34.799309999999998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53.932499999999997</v>
      </c>
      <c r="AL57">
        <v>1.3944000000000001</v>
      </c>
      <c r="AM57">
        <v>0</v>
      </c>
      <c r="AN57">
        <v>0</v>
      </c>
      <c r="AO57">
        <v>0</v>
      </c>
      <c r="AP57">
        <v>0.51239999999999997</v>
      </c>
      <c r="AQ57">
        <v>0</v>
      </c>
      <c r="AR57">
        <v>3.3119999999999998</v>
      </c>
      <c r="AS57">
        <v>4.7081999999999997</v>
      </c>
      <c r="AT57">
        <v>15.000011000000001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1781.5579049999999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434</v>
      </c>
      <c r="L58">
        <v>240</v>
      </c>
      <c r="M58">
        <v>92</v>
      </c>
      <c r="N58">
        <v>56.7</v>
      </c>
      <c r="O58">
        <v>123.66562500000001</v>
      </c>
      <c r="P58">
        <v>73.5</v>
      </c>
      <c r="Q58">
        <v>0</v>
      </c>
      <c r="R58">
        <v>36.262999999999998</v>
      </c>
      <c r="S58">
        <v>18.470500000000001</v>
      </c>
      <c r="T58">
        <v>0</v>
      </c>
      <c r="U58">
        <v>418.77</v>
      </c>
      <c r="V58">
        <v>18.140333999999999</v>
      </c>
      <c r="W58">
        <v>34.799309999999998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53.932499999999997</v>
      </c>
      <c r="AL58">
        <v>6.9720000000000004</v>
      </c>
      <c r="AM58">
        <v>0</v>
      </c>
      <c r="AN58">
        <v>0</v>
      </c>
      <c r="AO58">
        <v>0</v>
      </c>
      <c r="AP58">
        <v>0.51239999999999997</v>
      </c>
      <c r="AQ58">
        <v>0</v>
      </c>
      <c r="AR58">
        <v>3.3119999999999998</v>
      </c>
      <c r="AS58">
        <v>4.7081999999999997</v>
      </c>
      <c r="AT58">
        <v>15.000011000000001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1787.135505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434</v>
      </c>
      <c r="L59">
        <v>240</v>
      </c>
      <c r="M59">
        <v>92</v>
      </c>
      <c r="N59">
        <v>56.7</v>
      </c>
      <c r="O59">
        <v>123.66562500000001</v>
      </c>
      <c r="P59">
        <v>73.5</v>
      </c>
      <c r="Q59">
        <v>0</v>
      </c>
      <c r="R59">
        <v>37.622999999999998</v>
      </c>
      <c r="S59">
        <v>18.470500000000001</v>
      </c>
      <c r="T59">
        <v>0</v>
      </c>
      <c r="U59">
        <v>418.77</v>
      </c>
      <c r="V59">
        <v>17.5747</v>
      </c>
      <c r="W59">
        <v>34.799309999999998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53.932499999999997</v>
      </c>
      <c r="AL59">
        <v>70.882000000000005</v>
      </c>
      <c r="AM59">
        <v>0</v>
      </c>
      <c r="AN59">
        <v>0</v>
      </c>
      <c r="AO59">
        <v>0</v>
      </c>
      <c r="AP59">
        <v>0.51239999999999997</v>
      </c>
      <c r="AQ59">
        <v>0</v>
      </c>
      <c r="AR59">
        <v>3.3119999999999998</v>
      </c>
      <c r="AS59">
        <v>4.7081999999999997</v>
      </c>
      <c r="AT59">
        <v>15.000011000000001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1851.8398709999999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434</v>
      </c>
      <c r="L60">
        <v>240</v>
      </c>
      <c r="M60">
        <v>92</v>
      </c>
      <c r="N60">
        <v>56.7</v>
      </c>
      <c r="O60">
        <v>123.66562500000001</v>
      </c>
      <c r="P60">
        <v>73.5</v>
      </c>
      <c r="Q60">
        <v>0</v>
      </c>
      <c r="R60">
        <v>37.622999999999998</v>
      </c>
      <c r="S60">
        <v>18.470500000000001</v>
      </c>
      <c r="T60">
        <v>0</v>
      </c>
      <c r="U60">
        <v>418.77</v>
      </c>
      <c r="V60">
        <v>17.5747</v>
      </c>
      <c r="W60">
        <v>34.799309999999998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53.932499999999997</v>
      </c>
      <c r="AL60">
        <v>70.882000000000005</v>
      </c>
      <c r="AM60">
        <v>0</v>
      </c>
      <c r="AN60">
        <v>0</v>
      </c>
      <c r="AO60">
        <v>0</v>
      </c>
      <c r="AP60">
        <v>0.51239999999999997</v>
      </c>
      <c r="AQ60">
        <v>0</v>
      </c>
      <c r="AR60">
        <v>3.3119999999999998</v>
      </c>
      <c r="AS60">
        <v>4.7081999999999997</v>
      </c>
      <c r="AT60">
        <v>15.000011000000001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1851.8398709999999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434</v>
      </c>
      <c r="L61">
        <v>258</v>
      </c>
      <c r="M61">
        <v>92</v>
      </c>
      <c r="N61">
        <v>56.7</v>
      </c>
      <c r="O61">
        <v>123.66562500000001</v>
      </c>
      <c r="P61">
        <v>73.5</v>
      </c>
      <c r="Q61">
        <v>0</v>
      </c>
      <c r="R61">
        <v>42.390099999999997</v>
      </c>
      <c r="S61">
        <v>18.470500000000001</v>
      </c>
      <c r="T61">
        <v>0</v>
      </c>
      <c r="U61">
        <v>418.77</v>
      </c>
      <c r="V61">
        <v>17.5747</v>
      </c>
      <c r="W61">
        <v>34.799309999999998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53.932499999999997</v>
      </c>
      <c r="AL61">
        <v>6.9720000000000004</v>
      </c>
      <c r="AM61">
        <v>0</v>
      </c>
      <c r="AN61">
        <v>0</v>
      </c>
      <c r="AO61">
        <v>0</v>
      </c>
      <c r="AP61">
        <v>0.51239999999999997</v>
      </c>
      <c r="AQ61">
        <v>0</v>
      </c>
      <c r="AR61">
        <v>3.3119999999999998</v>
      </c>
      <c r="AS61">
        <v>4.7081999999999997</v>
      </c>
      <c r="AT61">
        <v>15.000011000000001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1810.6969709999998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434</v>
      </c>
      <c r="L62">
        <v>278</v>
      </c>
      <c r="M62">
        <v>92</v>
      </c>
      <c r="N62">
        <v>56.7</v>
      </c>
      <c r="O62">
        <v>123.66562500000001</v>
      </c>
      <c r="P62">
        <v>73.5</v>
      </c>
      <c r="Q62">
        <v>0</v>
      </c>
      <c r="R62">
        <v>42.390099999999997</v>
      </c>
      <c r="S62">
        <v>18.470500000000001</v>
      </c>
      <c r="T62">
        <v>0</v>
      </c>
      <c r="U62">
        <v>418.77</v>
      </c>
      <c r="V62">
        <v>17.5747</v>
      </c>
      <c r="W62">
        <v>34.799309999999998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53.932499999999997</v>
      </c>
      <c r="AL62">
        <v>1.3944000000000001</v>
      </c>
      <c r="AM62">
        <v>0</v>
      </c>
      <c r="AN62">
        <v>0</v>
      </c>
      <c r="AO62">
        <v>0</v>
      </c>
      <c r="AP62">
        <v>0.51239999999999997</v>
      </c>
      <c r="AQ62">
        <v>9.2609999999999992</v>
      </c>
      <c r="AR62">
        <v>3.3119999999999998</v>
      </c>
      <c r="AS62">
        <v>4.7081999999999997</v>
      </c>
      <c r="AT62">
        <v>15.000011000000001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1834.3803709999997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434</v>
      </c>
      <c r="L63">
        <v>278</v>
      </c>
      <c r="M63">
        <v>92</v>
      </c>
      <c r="N63">
        <v>56.7</v>
      </c>
      <c r="O63">
        <v>123.66562500000001</v>
      </c>
      <c r="P63">
        <v>73.5</v>
      </c>
      <c r="Q63">
        <v>0</v>
      </c>
      <c r="R63">
        <v>37.622999999999998</v>
      </c>
      <c r="S63">
        <v>18.470500000000001</v>
      </c>
      <c r="T63">
        <v>0</v>
      </c>
      <c r="U63">
        <v>418.77</v>
      </c>
      <c r="V63">
        <v>17.5747</v>
      </c>
      <c r="W63">
        <v>34.799309999999998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53.932499999999997</v>
      </c>
      <c r="AL63">
        <v>1.3944000000000001</v>
      </c>
      <c r="AM63">
        <v>0</v>
      </c>
      <c r="AN63">
        <v>0</v>
      </c>
      <c r="AO63">
        <v>0</v>
      </c>
      <c r="AP63">
        <v>0.51239999999999997</v>
      </c>
      <c r="AQ63">
        <v>15.561</v>
      </c>
      <c r="AR63">
        <v>4.4160000000000004</v>
      </c>
      <c r="AS63">
        <v>4.7081999999999997</v>
      </c>
      <c r="AT63">
        <v>15.000011000000001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1837.0172709999997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484</v>
      </c>
      <c r="L64">
        <v>288</v>
      </c>
      <c r="M64">
        <v>92</v>
      </c>
      <c r="N64">
        <v>56.7</v>
      </c>
      <c r="O64">
        <v>123.66562500000001</v>
      </c>
      <c r="P64">
        <v>73.5</v>
      </c>
      <c r="Q64">
        <v>0</v>
      </c>
      <c r="R64">
        <v>37.622999999999998</v>
      </c>
      <c r="S64">
        <v>18.470500000000001</v>
      </c>
      <c r="T64">
        <v>0</v>
      </c>
      <c r="U64">
        <v>418.77</v>
      </c>
      <c r="V64">
        <v>17.5747</v>
      </c>
      <c r="W64">
        <v>34.799309999999998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53.932499999999997</v>
      </c>
      <c r="AL64">
        <v>1.3944000000000001</v>
      </c>
      <c r="AM64">
        <v>0</v>
      </c>
      <c r="AN64">
        <v>0</v>
      </c>
      <c r="AO64">
        <v>0</v>
      </c>
      <c r="AP64">
        <v>0.51239999999999997</v>
      </c>
      <c r="AQ64">
        <v>15.561</v>
      </c>
      <c r="AR64">
        <v>35.328000000000003</v>
      </c>
      <c r="AS64">
        <v>4.7081999999999997</v>
      </c>
      <c r="AT64">
        <v>15.000011000000001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1927.929271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531.97891300000003</v>
      </c>
      <c r="L65">
        <v>288</v>
      </c>
      <c r="M65">
        <v>92</v>
      </c>
      <c r="N65">
        <v>56.7</v>
      </c>
      <c r="O65">
        <v>123.66562500000001</v>
      </c>
      <c r="P65">
        <v>73.5</v>
      </c>
      <c r="Q65">
        <v>0</v>
      </c>
      <c r="R65">
        <v>37.622999999999998</v>
      </c>
      <c r="S65">
        <v>18.470500000000001</v>
      </c>
      <c r="T65">
        <v>0</v>
      </c>
      <c r="U65">
        <v>418.77</v>
      </c>
      <c r="V65">
        <v>17.5747</v>
      </c>
      <c r="W65">
        <v>34.799309999999998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53.932499999999997</v>
      </c>
      <c r="AL65">
        <v>1.3944000000000001</v>
      </c>
      <c r="AM65">
        <v>0</v>
      </c>
      <c r="AN65">
        <v>0</v>
      </c>
      <c r="AO65">
        <v>0</v>
      </c>
      <c r="AP65">
        <v>0.12809999999999999</v>
      </c>
      <c r="AQ65">
        <v>15.561</v>
      </c>
      <c r="AR65">
        <v>35.328000000000003</v>
      </c>
      <c r="AS65">
        <v>4.7081999999999997</v>
      </c>
      <c r="AT65">
        <v>15.000011000000001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1975.5238839999997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593.61500000000001</v>
      </c>
      <c r="L66">
        <v>298</v>
      </c>
      <c r="M66">
        <v>92</v>
      </c>
      <c r="N66">
        <v>56.7</v>
      </c>
      <c r="O66">
        <v>123.66562500000001</v>
      </c>
      <c r="P66">
        <v>73.5</v>
      </c>
      <c r="Q66">
        <v>0</v>
      </c>
      <c r="R66">
        <v>42.390099999999997</v>
      </c>
      <c r="S66">
        <v>18.470500000000001</v>
      </c>
      <c r="T66">
        <v>0</v>
      </c>
      <c r="U66">
        <v>418.77</v>
      </c>
      <c r="V66">
        <v>17.5747</v>
      </c>
      <c r="W66">
        <v>34.799309999999998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8.8740000000000006</v>
      </c>
      <c r="AG66">
        <v>0</v>
      </c>
      <c r="AH66">
        <v>0</v>
      </c>
      <c r="AI66">
        <v>0</v>
      </c>
      <c r="AJ66">
        <v>0</v>
      </c>
      <c r="AK66">
        <v>53.932499999999997</v>
      </c>
      <c r="AL66">
        <v>1.3944000000000001</v>
      </c>
      <c r="AM66">
        <v>0</v>
      </c>
      <c r="AN66">
        <v>0</v>
      </c>
      <c r="AO66">
        <v>0</v>
      </c>
      <c r="AP66">
        <v>0.12809999999999999</v>
      </c>
      <c r="AQ66">
        <v>15.561</v>
      </c>
      <c r="AR66">
        <v>4.4160000000000004</v>
      </c>
      <c r="AS66">
        <v>4.7081999999999997</v>
      </c>
      <c r="AT66">
        <v>15.000011000000001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2021.0150709999998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593.61500000000001</v>
      </c>
      <c r="L67">
        <v>357</v>
      </c>
      <c r="M67">
        <v>92</v>
      </c>
      <c r="N67">
        <v>56.7</v>
      </c>
      <c r="O67">
        <v>123.66562500000001</v>
      </c>
      <c r="P67">
        <v>73.5</v>
      </c>
      <c r="Q67">
        <v>0</v>
      </c>
      <c r="R67">
        <v>42.390099999999997</v>
      </c>
      <c r="S67">
        <v>18.470500000000001</v>
      </c>
      <c r="T67">
        <v>0</v>
      </c>
      <c r="U67">
        <v>418.77</v>
      </c>
      <c r="V67">
        <v>18.140333999999999</v>
      </c>
      <c r="W67">
        <v>34.799309999999998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0</v>
      </c>
      <c r="AI67">
        <v>0</v>
      </c>
      <c r="AJ67">
        <v>0</v>
      </c>
      <c r="AK67">
        <v>53.932499999999997</v>
      </c>
      <c r="AL67">
        <v>1.3944000000000001</v>
      </c>
      <c r="AM67">
        <v>0</v>
      </c>
      <c r="AN67">
        <v>0</v>
      </c>
      <c r="AO67">
        <v>0</v>
      </c>
      <c r="AP67">
        <v>0.12809999999999999</v>
      </c>
      <c r="AQ67">
        <v>31.122</v>
      </c>
      <c r="AR67">
        <v>3.3119999999999998</v>
      </c>
      <c r="AS67">
        <v>4.7081999999999997</v>
      </c>
      <c r="AT67">
        <v>15.000011000000001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2111.5165569999999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682.82912699999997</v>
      </c>
      <c r="L68">
        <v>427.45288599999998</v>
      </c>
      <c r="M68">
        <v>92</v>
      </c>
      <c r="N68">
        <v>56.7</v>
      </c>
      <c r="O68">
        <v>123.66562500000001</v>
      </c>
      <c r="P68">
        <v>73.5</v>
      </c>
      <c r="Q68">
        <v>0</v>
      </c>
      <c r="R68">
        <v>42.390099999999997</v>
      </c>
      <c r="S68">
        <v>26.3901</v>
      </c>
      <c r="T68">
        <v>0</v>
      </c>
      <c r="U68">
        <v>418.77</v>
      </c>
      <c r="V68">
        <v>18.140333999999999</v>
      </c>
      <c r="W68">
        <v>34.799309999999998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0</v>
      </c>
      <c r="AI68">
        <v>0</v>
      </c>
      <c r="AJ68">
        <v>0</v>
      </c>
      <c r="AK68">
        <v>53.932499999999997</v>
      </c>
      <c r="AL68">
        <v>1.3944000000000001</v>
      </c>
      <c r="AM68">
        <v>0</v>
      </c>
      <c r="AN68">
        <v>0</v>
      </c>
      <c r="AO68">
        <v>0</v>
      </c>
      <c r="AP68">
        <v>0.12809999999999999</v>
      </c>
      <c r="AQ68">
        <v>31.122</v>
      </c>
      <c r="AR68">
        <v>3.3119999999999998</v>
      </c>
      <c r="AS68">
        <v>4.7081999999999997</v>
      </c>
      <c r="AT68">
        <v>15.000011000000001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2279.1031699999999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682.82912699999997</v>
      </c>
      <c r="L69">
        <v>435.15660000000003</v>
      </c>
      <c r="M69">
        <v>92</v>
      </c>
      <c r="N69">
        <v>56.7</v>
      </c>
      <c r="O69">
        <v>123.66562500000001</v>
      </c>
      <c r="P69">
        <v>73.5</v>
      </c>
      <c r="Q69">
        <v>0</v>
      </c>
      <c r="R69">
        <v>42.390099999999997</v>
      </c>
      <c r="S69">
        <v>26.3901</v>
      </c>
      <c r="T69">
        <v>0</v>
      </c>
      <c r="U69">
        <v>418.77</v>
      </c>
      <c r="V69">
        <v>18.140333999999999</v>
      </c>
      <c r="W69">
        <v>34.799309999999998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23.1068</v>
      </c>
      <c r="AI69">
        <v>0</v>
      </c>
      <c r="AJ69">
        <v>0</v>
      </c>
      <c r="AK69">
        <v>53.932499999999997</v>
      </c>
      <c r="AL69">
        <v>1.3944000000000001</v>
      </c>
      <c r="AM69">
        <v>0</v>
      </c>
      <c r="AN69">
        <v>0</v>
      </c>
      <c r="AO69">
        <v>0</v>
      </c>
      <c r="AP69">
        <v>0.12809999999999999</v>
      </c>
      <c r="AQ69">
        <v>46.683</v>
      </c>
      <c r="AR69">
        <v>3.3119999999999998</v>
      </c>
      <c r="AS69">
        <v>4.7081999999999997</v>
      </c>
      <c r="AT69">
        <v>15.000011000000001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2325.4746840000003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682.82912699999997</v>
      </c>
      <c r="L70">
        <v>435.15660000000003</v>
      </c>
      <c r="M70">
        <v>92</v>
      </c>
      <c r="N70">
        <v>56.7</v>
      </c>
      <c r="O70">
        <v>123.66562500000001</v>
      </c>
      <c r="P70">
        <v>73.5</v>
      </c>
      <c r="Q70">
        <v>0</v>
      </c>
      <c r="R70">
        <v>42.390099999999997</v>
      </c>
      <c r="S70">
        <v>26.3901</v>
      </c>
      <c r="T70">
        <v>0</v>
      </c>
      <c r="U70">
        <v>418.77</v>
      </c>
      <c r="V70">
        <v>18.140333999999999</v>
      </c>
      <c r="W70">
        <v>34.799309999999998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46.781799999999997</v>
      </c>
      <c r="AI70">
        <v>0</v>
      </c>
      <c r="AJ70">
        <v>0</v>
      </c>
      <c r="AK70">
        <v>53.932499999999997</v>
      </c>
      <c r="AL70">
        <v>1.3944000000000001</v>
      </c>
      <c r="AM70">
        <v>0</v>
      </c>
      <c r="AN70">
        <v>0</v>
      </c>
      <c r="AO70">
        <v>0</v>
      </c>
      <c r="AP70">
        <v>0.12809999999999999</v>
      </c>
      <c r="AQ70">
        <v>46.683</v>
      </c>
      <c r="AR70">
        <v>3.3119999999999998</v>
      </c>
      <c r="AS70">
        <v>4.7081999999999997</v>
      </c>
      <c r="AT70">
        <v>15.000011000000001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2349.1496840000004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682.82912699999997</v>
      </c>
      <c r="L71">
        <v>435.15660000000003</v>
      </c>
      <c r="M71">
        <v>92</v>
      </c>
      <c r="N71">
        <v>56.7</v>
      </c>
      <c r="O71">
        <v>123.66562500000001</v>
      </c>
      <c r="P71">
        <v>73.5</v>
      </c>
      <c r="Q71">
        <v>0</v>
      </c>
      <c r="R71">
        <v>42.390099999999997</v>
      </c>
      <c r="S71">
        <v>26.3901</v>
      </c>
      <c r="T71">
        <v>0</v>
      </c>
      <c r="U71">
        <v>418.77</v>
      </c>
      <c r="V71">
        <v>18.140333999999999</v>
      </c>
      <c r="W71">
        <v>34.799309999999998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70.172700000000006</v>
      </c>
      <c r="AI71">
        <v>0</v>
      </c>
      <c r="AJ71">
        <v>0</v>
      </c>
      <c r="AK71">
        <v>53.932499999999997</v>
      </c>
      <c r="AL71">
        <v>1.3944000000000001</v>
      </c>
      <c r="AM71">
        <v>0</v>
      </c>
      <c r="AN71">
        <v>0</v>
      </c>
      <c r="AO71">
        <v>0</v>
      </c>
      <c r="AP71">
        <v>0.12809999999999999</v>
      </c>
      <c r="AQ71">
        <v>46.683</v>
      </c>
      <c r="AR71">
        <v>3.3119999999999998</v>
      </c>
      <c r="AS71">
        <v>4.7081999999999997</v>
      </c>
      <c r="AT71">
        <v>15.000011000000001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2372.5405840000003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682.82912699999997</v>
      </c>
      <c r="L72">
        <v>435.15660000000003</v>
      </c>
      <c r="M72">
        <v>92</v>
      </c>
      <c r="N72">
        <v>56.7</v>
      </c>
      <c r="O72">
        <v>123.66562500000001</v>
      </c>
      <c r="P72">
        <v>73.5</v>
      </c>
      <c r="Q72">
        <v>0</v>
      </c>
      <c r="R72">
        <v>42.390099999999997</v>
      </c>
      <c r="S72">
        <v>26.3901</v>
      </c>
      <c r="T72">
        <v>0</v>
      </c>
      <c r="U72">
        <v>418.77</v>
      </c>
      <c r="V72">
        <v>18.140333999999999</v>
      </c>
      <c r="W72">
        <v>34.799309999999998</v>
      </c>
      <c r="X72">
        <v>147.515625</v>
      </c>
      <c r="Y72">
        <v>0</v>
      </c>
      <c r="Z72">
        <v>0</v>
      </c>
      <c r="AA72">
        <v>0</v>
      </c>
      <c r="AB72">
        <v>13.17004</v>
      </c>
      <c r="AC72">
        <v>0</v>
      </c>
      <c r="AD72">
        <v>0</v>
      </c>
      <c r="AE72">
        <v>16.478852</v>
      </c>
      <c r="AF72">
        <v>17.748000000000001</v>
      </c>
      <c r="AG72">
        <v>0</v>
      </c>
      <c r="AH72">
        <v>93.563599999999994</v>
      </c>
      <c r="AI72">
        <v>0</v>
      </c>
      <c r="AJ72">
        <v>0</v>
      </c>
      <c r="AK72">
        <v>53.932499999999997</v>
      </c>
      <c r="AL72">
        <v>1.3944000000000001</v>
      </c>
      <c r="AM72">
        <v>0</v>
      </c>
      <c r="AN72">
        <v>0</v>
      </c>
      <c r="AO72">
        <v>0</v>
      </c>
      <c r="AP72">
        <v>0.12809999999999999</v>
      </c>
      <c r="AQ72">
        <v>46.683</v>
      </c>
      <c r="AR72">
        <v>3.3119999999999998</v>
      </c>
      <c r="AS72">
        <v>4.7081999999999997</v>
      </c>
      <c r="AT72">
        <v>15.000011000000001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2417.9755240000004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682.82912699999997</v>
      </c>
      <c r="L73">
        <v>435.15660000000003</v>
      </c>
      <c r="M73">
        <v>92</v>
      </c>
      <c r="N73">
        <v>56.7</v>
      </c>
      <c r="O73">
        <v>123.66562500000001</v>
      </c>
      <c r="P73">
        <v>73.5</v>
      </c>
      <c r="Q73">
        <v>0</v>
      </c>
      <c r="R73">
        <v>42.390099999999997</v>
      </c>
      <c r="S73">
        <v>26.3901</v>
      </c>
      <c r="T73">
        <v>0</v>
      </c>
      <c r="U73">
        <v>418.77</v>
      </c>
      <c r="V73">
        <v>18.140333999999999</v>
      </c>
      <c r="W73">
        <v>34.799309999999998</v>
      </c>
      <c r="X73">
        <v>147.515625</v>
      </c>
      <c r="Y73">
        <v>0</v>
      </c>
      <c r="Z73">
        <v>1.1000000000000001</v>
      </c>
      <c r="AA73">
        <v>7.0309999999999997</v>
      </c>
      <c r="AB73">
        <v>13.17004</v>
      </c>
      <c r="AC73">
        <v>9.6778399999999998</v>
      </c>
      <c r="AD73">
        <v>9.1360360000000007</v>
      </c>
      <c r="AE73">
        <v>32.957704</v>
      </c>
      <c r="AF73">
        <v>26.622</v>
      </c>
      <c r="AG73">
        <v>0</v>
      </c>
      <c r="AH73">
        <v>118.375</v>
      </c>
      <c r="AI73">
        <v>3.819</v>
      </c>
      <c r="AJ73">
        <v>0</v>
      </c>
      <c r="AK73">
        <v>53.932499999999997</v>
      </c>
      <c r="AL73">
        <v>1.3944000000000001</v>
      </c>
      <c r="AM73">
        <v>4.5321999999999996</v>
      </c>
      <c r="AN73">
        <v>0</v>
      </c>
      <c r="AO73">
        <v>0</v>
      </c>
      <c r="AP73">
        <v>0.12809999999999999</v>
      </c>
      <c r="AQ73">
        <v>46.683</v>
      </c>
      <c r="AR73">
        <v>3.3119999999999998</v>
      </c>
      <c r="AS73">
        <v>4.7081999999999997</v>
      </c>
      <c r="AT73">
        <v>15.000011000000001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2503.4358519999996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682.82912699999997</v>
      </c>
      <c r="L74">
        <v>435.15660000000003</v>
      </c>
      <c r="M74">
        <v>92</v>
      </c>
      <c r="N74">
        <v>56.7</v>
      </c>
      <c r="O74">
        <v>123.66562500000001</v>
      </c>
      <c r="P74">
        <v>73.5</v>
      </c>
      <c r="Q74">
        <v>0</v>
      </c>
      <c r="R74">
        <v>42.390099999999997</v>
      </c>
      <c r="S74">
        <v>26.3901</v>
      </c>
      <c r="T74">
        <v>0</v>
      </c>
      <c r="U74">
        <v>418.77</v>
      </c>
      <c r="V74">
        <v>18.140333999999999</v>
      </c>
      <c r="W74">
        <v>34.799309999999998</v>
      </c>
      <c r="X74">
        <v>147.515625</v>
      </c>
      <c r="Y74">
        <v>0</v>
      </c>
      <c r="Z74">
        <v>13.041600000000001</v>
      </c>
      <c r="AA74">
        <v>13.904</v>
      </c>
      <c r="AB74">
        <v>26.34008</v>
      </c>
      <c r="AC74">
        <v>29.062808</v>
      </c>
      <c r="AD74">
        <v>18.272072000000001</v>
      </c>
      <c r="AE74">
        <v>49.436556000000003</v>
      </c>
      <c r="AF74">
        <v>35.496000000000002</v>
      </c>
      <c r="AG74">
        <v>0</v>
      </c>
      <c r="AH74">
        <v>118.375</v>
      </c>
      <c r="AI74">
        <v>16.350411999999999</v>
      </c>
      <c r="AJ74">
        <v>0</v>
      </c>
      <c r="AK74">
        <v>53.932499999999997</v>
      </c>
      <c r="AL74">
        <v>1.3944000000000001</v>
      </c>
      <c r="AM74">
        <v>10.536032000000001</v>
      </c>
      <c r="AN74">
        <v>0</v>
      </c>
      <c r="AO74">
        <v>0</v>
      </c>
      <c r="AP74">
        <v>0.12809999999999999</v>
      </c>
      <c r="AQ74">
        <v>46.683</v>
      </c>
      <c r="AR74">
        <v>3.3119999999999998</v>
      </c>
      <c r="AS74">
        <v>4.7081999999999997</v>
      </c>
      <c r="AT74">
        <v>15.000011000000001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2607.8295920000005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682.82912699999997</v>
      </c>
      <c r="L75">
        <v>435.15660000000003</v>
      </c>
      <c r="M75">
        <v>92</v>
      </c>
      <c r="N75">
        <v>56.7</v>
      </c>
      <c r="O75">
        <v>123.66562500000001</v>
      </c>
      <c r="P75">
        <v>73.5</v>
      </c>
      <c r="Q75">
        <v>0</v>
      </c>
      <c r="R75">
        <v>42.390099999999997</v>
      </c>
      <c r="S75">
        <v>26.3901</v>
      </c>
      <c r="T75">
        <v>0</v>
      </c>
      <c r="U75">
        <v>418.77</v>
      </c>
      <c r="V75">
        <v>18.140333999999999</v>
      </c>
      <c r="W75">
        <v>34.799309999999998</v>
      </c>
      <c r="X75">
        <v>147.515625</v>
      </c>
      <c r="Y75">
        <v>0</v>
      </c>
      <c r="Z75">
        <v>13.041600000000001</v>
      </c>
      <c r="AA75">
        <v>22.12</v>
      </c>
      <c r="AB75">
        <v>26.34008</v>
      </c>
      <c r="AC75">
        <v>29.062808</v>
      </c>
      <c r="AD75">
        <v>27.408107999999999</v>
      </c>
      <c r="AE75">
        <v>49.436556000000003</v>
      </c>
      <c r="AF75">
        <v>35.496000000000002</v>
      </c>
      <c r="AG75">
        <v>0</v>
      </c>
      <c r="AH75">
        <v>140.34540000000001</v>
      </c>
      <c r="AI75">
        <v>16.350411999999999</v>
      </c>
      <c r="AJ75">
        <v>0</v>
      </c>
      <c r="AK75">
        <v>53.932499999999997</v>
      </c>
      <c r="AL75">
        <v>6.9720000000000004</v>
      </c>
      <c r="AM75">
        <v>10.536032000000001</v>
      </c>
      <c r="AN75">
        <v>0.59302999999999995</v>
      </c>
      <c r="AO75">
        <v>0</v>
      </c>
      <c r="AP75">
        <v>0.12809999999999999</v>
      </c>
      <c r="AQ75">
        <v>46.683</v>
      </c>
      <c r="AR75">
        <v>3.3119999999999998</v>
      </c>
      <c r="AS75">
        <v>4.7081999999999997</v>
      </c>
      <c r="AT75">
        <v>15.000011000000001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2653.3226580000005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682.82912699999997</v>
      </c>
      <c r="L76">
        <v>435.15660000000003</v>
      </c>
      <c r="M76">
        <v>92</v>
      </c>
      <c r="N76">
        <v>56.7</v>
      </c>
      <c r="O76">
        <v>123.66562500000001</v>
      </c>
      <c r="P76">
        <v>73.5</v>
      </c>
      <c r="Q76">
        <v>0</v>
      </c>
      <c r="R76">
        <v>42.390099999999997</v>
      </c>
      <c r="S76">
        <v>26.3901</v>
      </c>
      <c r="T76">
        <v>0</v>
      </c>
      <c r="U76">
        <v>418.77</v>
      </c>
      <c r="V76">
        <v>18.140333999999999</v>
      </c>
      <c r="W76">
        <v>34.799309999999998</v>
      </c>
      <c r="X76">
        <v>147.515625</v>
      </c>
      <c r="Y76">
        <v>0</v>
      </c>
      <c r="Z76">
        <v>13.041600000000001</v>
      </c>
      <c r="AA76">
        <v>26.07</v>
      </c>
      <c r="AB76">
        <v>26.34008</v>
      </c>
      <c r="AC76">
        <v>29.062808</v>
      </c>
      <c r="AD76">
        <v>36.544144000000003</v>
      </c>
      <c r="AE76">
        <v>49.436556000000003</v>
      </c>
      <c r="AF76">
        <v>35.496000000000002</v>
      </c>
      <c r="AG76">
        <v>0</v>
      </c>
      <c r="AH76">
        <v>140.34540000000001</v>
      </c>
      <c r="AI76">
        <v>16.350411999999999</v>
      </c>
      <c r="AJ76">
        <v>0</v>
      </c>
      <c r="AK76">
        <v>53.932499999999997</v>
      </c>
      <c r="AL76">
        <v>55.776000000000003</v>
      </c>
      <c r="AM76">
        <v>10.536032000000001</v>
      </c>
      <c r="AN76">
        <v>0.59302999999999995</v>
      </c>
      <c r="AO76">
        <v>0</v>
      </c>
      <c r="AP76">
        <v>0.12809999999999999</v>
      </c>
      <c r="AQ76">
        <v>46.683</v>
      </c>
      <c r="AR76">
        <v>3.3119999999999998</v>
      </c>
      <c r="AS76">
        <v>4.7081999999999997</v>
      </c>
      <c r="AT76">
        <v>15.000011000000001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2715.2126940000003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682.82912699999997</v>
      </c>
      <c r="L77">
        <v>435.15660000000003</v>
      </c>
      <c r="M77">
        <v>92</v>
      </c>
      <c r="N77">
        <v>56.7</v>
      </c>
      <c r="O77">
        <v>123.66562500000001</v>
      </c>
      <c r="P77">
        <v>73.5</v>
      </c>
      <c r="Q77">
        <v>0</v>
      </c>
      <c r="R77">
        <v>42.390099999999997</v>
      </c>
      <c r="S77">
        <v>26.3901</v>
      </c>
      <c r="T77">
        <v>0</v>
      </c>
      <c r="U77">
        <v>418.77</v>
      </c>
      <c r="V77">
        <v>18.140333999999999</v>
      </c>
      <c r="W77">
        <v>34.799309999999998</v>
      </c>
      <c r="X77">
        <v>147.515625</v>
      </c>
      <c r="Y77">
        <v>0</v>
      </c>
      <c r="Z77">
        <v>13.041600000000001</v>
      </c>
      <c r="AA77">
        <v>26.07</v>
      </c>
      <c r="AB77">
        <v>26.34008</v>
      </c>
      <c r="AC77">
        <v>29.062808</v>
      </c>
      <c r="AD77">
        <v>36.544144000000003</v>
      </c>
      <c r="AE77">
        <v>49.436556000000003</v>
      </c>
      <c r="AF77">
        <v>35.496000000000002</v>
      </c>
      <c r="AG77">
        <v>0</v>
      </c>
      <c r="AH77">
        <v>140.34540000000001</v>
      </c>
      <c r="AI77">
        <v>16.350411999999999</v>
      </c>
      <c r="AJ77">
        <v>0</v>
      </c>
      <c r="AK77">
        <v>53.932499999999997</v>
      </c>
      <c r="AL77">
        <v>55.776000000000003</v>
      </c>
      <c r="AM77">
        <v>10.536032000000001</v>
      </c>
      <c r="AN77">
        <v>0.59302999999999995</v>
      </c>
      <c r="AO77">
        <v>0</v>
      </c>
      <c r="AP77">
        <v>0.12809999999999999</v>
      </c>
      <c r="AQ77">
        <v>46.683</v>
      </c>
      <c r="AR77">
        <v>35.328000000000003</v>
      </c>
      <c r="AS77">
        <v>4.7081999999999997</v>
      </c>
      <c r="AT77">
        <v>15.000011000000001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2747.2286940000004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682.82912699999997</v>
      </c>
      <c r="L78">
        <v>435.15660000000003</v>
      </c>
      <c r="M78">
        <v>92</v>
      </c>
      <c r="N78">
        <v>56.7</v>
      </c>
      <c r="O78">
        <v>123.66562500000001</v>
      </c>
      <c r="P78">
        <v>73.5</v>
      </c>
      <c r="Q78">
        <v>0</v>
      </c>
      <c r="R78">
        <v>42.390099999999997</v>
      </c>
      <c r="S78">
        <v>26.3901</v>
      </c>
      <c r="T78">
        <v>0</v>
      </c>
      <c r="U78">
        <v>418.77</v>
      </c>
      <c r="V78">
        <v>18.140333999999999</v>
      </c>
      <c r="W78">
        <v>34.799309999999998</v>
      </c>
      <c r="X78">
        <v>147.515625</v>
      </c>
      <c r="Y78">
        <v>0</v>
      </c>
      <c r="Z78">
        <v>13.041600000000001</v>
      </c>
      <c r="AA78">
        <v>26.07</v>
      </c>
      <c r="AB78">
        <v>26.34008</v>
      </c>
      <c r="AC78">
        <v>29.062808</v>
      </c>
      <c r="AD78">
        <v>36.544144000000003</v>
      </c>
      <c r="AE78">
        <v>49.436556000000003</v>
      </c>
      <c r="AF78">
        <v>35.496000000000002</v>
      </c>
      <c r="AG78">
        <v>0</v>
      </c>
      <c r="AH78">
        <v>132.58000000000001</v>
      </c>
      <c r="AI78">
        <v>16.350411999999999</v>
      </c>
      <c r="AJ78">
        <v>0</v>
      </c>
      <c r="AK78">
        <v>53.932499999999997</v>
      </c>
      <c r="AL78">
        <v>55.776000000000003</v>
      </c>
      <c r="AM78">
        <v>10.536032000000001</v>
      </c>
      <c r="AN78">
        <v>0.59302999999999995</v>
      </c>
      <c r="AO78">
        <v>0</v>
      </c>
      <c r="AP78">
        <v>0.12809999999999999</v>
      </c>
      <c r="AQ78">
        <v>46.683</v>
      </c>
      <c r="AR78">
        <v>35.328000000000003</v>
      </c>
      <c r="AS78">
        <v>4.7081999999999997</v>
      </c>
      <c r="AT78">
        <v>15.000011000000001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2739.4632940000001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682.82912699999997</v>
      </c>
      <c r="L79">
        <v>435.15660000000003</v>
      </c>
      <c r="M79">
        <v>92</v>
      </c>
      <c r="N79">
        <v>56.7</v>
      </c>
      <c r="O79">
        <v>123.66562500000001</v>
      </c>
      <c r="P79">
        <v>73.5</v>
      </c>
      <c r="Q79">
        <v>0</v>
      </c>
      <c r="R79">
        <v>42.390099999999997</v>
      </c>
      <c r="S79">
        <v>26.3901</v>
      </c>
      <c r="T79">
        <v>0</v>
      </c>
      <c r="U79">
        <v>418.77</v>
      </c>
      <c r="V79">
        <v>18.140333999999999</v>
      </c>
      <c r="W79">
        <v>34.799309999999998</v>
      </c>
      <c r="X79">
        <v>147.515625</v>
      </c>
      <c r="Y79">
        <v>0</v>
      </c>
      <c r="Z79">
        <v>13.041600000000001</v>
      </c>
      <c r="AA79">
        <v>26.07</v>
      </c>
      <c r="AB79">
        <v>26.34008</v>
      </c>
      <c r="AC79">
        <v>29.062808</v>
      </c>
      <c r="AD79">
        <v>36.544144000000003</v>
      </c>
      <c r="AE79">
        <v>49.436556000000003</v>
      </c>
      <c r="AF79">
        <v>35.496000000000002</v>
      </c>
      <c r="AG79">
        <v>0</v>
      </c>
      <c r="AH79">
        <v>113.64</v>
      </c>
      <c r="AI79">
        <v>16.350411999999999</v>
      </c>
      <c r="AJ79">
        <v>0</v>
      </c>
      <c r="AK79">
        <v>53.932499999999997</v>
      </c>
      <c r="AL79">
        <v>55.776000000000003</v>
      </c>
      <c r="AM79">
        <v>10.536032000000001</v>
      </c>
      <c r="AN79">
        <v>0.59302999999999995</v>
      </c>
      <c r="AO79">
        <v>0</v>
      </c>
      <c r="AP79">
        <v>6.2769000000000004</v>
      </c>
      <c r="AQ79">
        <v>46.683</v>
      </c>
      <c r="AR79">
        <v>3.3119999999999998</v>
      </c>
      <c r="AS79">
        <v>4.7081999999999997</v>
      </c>
      <c r="AT79">
        <v>15.000011000000001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2694.6560939999999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682.82912699999997</v>
      </c>
      <c r="L80">
        <v>435.15660000000003</v>
      </c>
      <c r="M80">
        <v>92</v>
      </c>
      <c r="N80">
        <v>56.7</v>
      </c>
      <c r="O80">
        <v>123.66562500000001</v>
      </c>
      <c r="P80">
        <v>73.5</v>
      </c>
      <c r="Q80">
        <v>0</v>
      </c>
      <c r="R80">
        <v>42.390099999999997</v>
      </c>
      <c r="S80">
        <v>26.3901</v>
      </c>
      <c r="T80">
        <v>0</v>
      </c>
      <c r="U80">
        <v>418.77</v>
      </c>
      <c r="V80">
        <v>18.140333999999999</v>
      </c>
      <c r="W80">
        <v>34.799309999999998</v>
      </c>
      <c r="X80">
        <v>147.515625</v>
      </c>
      <c r="Y80">
        <v>0</v>
      </c>
      <c r="Z80">
        <v>6.5208000000000004</v>
      </c>
      <c r="AA80">
        <v>14.04936</v>
      </c>
      <c r="AB80">
        <v>26.34008</v>
      </c>
      <c r="AC80">
        <v>9.6778399999999998</v>
      </c>
      <c r="AD80">
        <v>18.272072000000001</v>
      </c>
      <c r="AE80">
        <v>49.436556000000003</v>
      </c>
      <c r="AF80">
        <v>17.748000000000001</v>
      </c>
      <c r="AG80">
        <v>0</v>
      </c>
      <c r="AH80">
        <v>93.563599999999994</v>
      </c>
      <c r="AI80">
        <v>3.819</v>
      </c>
      <c r="AJ80">
        <v>0</v>
      </c>
      <c r="AK80">
        <v>53.932499999999997</v>
      </c>
      <c r="AL80">
        <v>6.9720000000000004</v>
      </c>
      <c r="AM80">
        <v>3.8656999999999999</v>
      </c>
      <c r="AN80">
        <v>0.59302999999999995</v>
      </c>
      <c r="AO80">
        <v>0</v>
      </c>
      <c r="AP80">
        <v>6.2769000000000004</v>
      </c>
      <c r="AQ80">
        <v>46.683</v>
      </c>
      <c r="AR80">
        <v>3.3119999999999998</v>
      </c>
      <c r="AS80">
        <v>4.7081999999999997</v>
      </c>
      <c r="AT80">
        <v>15.000011000000001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2532.6274699999999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682.82912699999997</v>
      </c>
      <c r="L81">
        <v>435.15660000000003</v>
      </c>
      <c r="M81">
        <v>92</v>
      </c>
      <c r="N81">
        <v>56.7</v>
      </c>
      <c r="O81">
        <v>123.66562500000001</v>
      </c>
      <c r="P81">
        <v>73.5</v>
      </c>
      <c r="Q81">
        <v>0</v>
      </c>
      <c r="R81">
        <v>42.390099999999997</v>
      </c>
      <c r="S81">
        <v>26.3901</v>
      </c>
      <c r="T81">
        <v>0</v>
      </c>
      <c r="U81">
        <v>418.77</v>
      </c>
      <c r="V81">
        <v>17.5747</v>
      </c>
      <c r="W81">
        <v>34.799309999999998</v>
      </c>
      <c r="X81">
        <v>147.515625</v>
      </c>
      <c r="Y81">
        <v>0</v>
      </c>
      <c r="Z81">
        <v>0</v>
      </c>
      <c r="AA81">
        <v>6.32</v>
      </c>
      <c r="AB81">
        <v>26.34008</v>
      </c>
      <c r="AC81">
        <v>0</v>
      </c>
      <c r="AD81">
        <v>9.1360360000000007</v>
      </c>
      <c r="AE81">
        <v>32.957704</v>
      </c>
      <c r="AF81">
        <v>8.8740000000000006</v>
      </c>
      <c r="AG81">
        <v>0</v>
      </c>
      <c r="AH81">
        <v>56.82</v>
      </c>
      <c r="AI81">
        <v>0</v>
      </c>
      <c r="AJ81">
        <v>0</v>
      </c>
      <c r="AK81">
        <v>53.932499999999997</v>
      </c>
      <c r="AL81">
        <v>1.3944000000000001</v>
      </c>
      <c r="AM81">
        <v>0</v>
      </c>
      <c r="AN81">
        <v>0.59302999999999995</v>
      </c>
      <c r="AO81">
        <v>0</v>
      </c>
      <c r="AP81">
        <v>6.2769000000000004</v>
      </c>
      <c r="AQ81">
        <v>46.683</v>
      </c>
      <c r="AR81">
        <v>3.3119999999999998</v>
      </c>
      <c r="AS81">
        <v>4.7081999999999997</v>
      </c>
      <c r="AT81">
        <v>15.000011000000001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2423.639048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682.82912699999997</v>
      </c>
      <c r="L82">
        <v>435.15660000000003</v>
      </c>
      <c r="M82">
        <v>92</v>
      </c>
      <c r="N82">
        <v>56.7</v>
      </c>
      <c r="O82">
        <v>123.66562500000001</v>
      </c>
      <c r="P82">
        <v>73.5</v>
      </c>
      <c r="Q82">
        <v>0</v>
      </c>
      <c r="R82">
        <v>42.390099999999997</v>
      </c>
      <c r="S82">
        <v>26.3901</v>
      </c>
      <c r="T82">
        <v>0</v>
      </c>
      <c r="U82">
        <v>418.77</v>
      </c>
      <c r="V82">
        <v>17.5747</v>
      </c>
      <c r="W82">
        <v>34.799309999999998</v>
      </c>
      <c r="X82">
        <v>147.515625</v>
      </c>
      <c r="Y82">
        <v>0</v>
      </c>
      <c r="Z82">
        <v>0</v>
      </c>
      <c r="AA82">
        <v>0</v>
      </c>
      <c r="AB82">
        <v>13.17004</v>
      </c>
      <c r="AC82">
        <v>0</v>
      </c>
      <c r="AD82">
        <v>0</v>
      </c>
      <c r="AE82">
        <v>16.478852</v>
      </c>
      <c r="AF82">
        <v>8.8740000000000006</v>
      </c>
      <c r="AG82">
        <v>0</v>
      </c>
      <c r="AH82">
        <v>30.303999999999998</v>
      </c>
      <c r="AI82">
        <v>0</v>
      </c>
      <c r="AJ82">
        <v>0</v>
      </c>
      <c r="AK82">
        <v>53.932499999999997</v>
      </c>
      <c r="AL82">
        <v>1.3944000000000001</v>
      </c>
      <c r="AM82">
        <v>0</v>
      </c>
      <c r="AN82">
        <v>0.59302999999999995</v>
      </c>
      <c r="AO82">
        <v>0</v>
      </c>
      <c r="AP82">
        <v>0.12809999999999999</v>
      </c>
      <c r="AQ82">
        <v>46.683</v>
      </c>
      <c r="AR82">
        <v>3.3119999999999998</v>
      </c>
      <c r="AS82">
        <v>4.7081999999999997</v>
      </c>
      <c r="AT82">
        <v>15.000011000000001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2345.8693200000002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682.82912699999997</v>
      </c>
      <c r="L83">
        <v>435.15660000000003</v>
      </c>
      <c r="M83">
        <v>92</v>
      </c>
      <c r="N83">
        <v>56.7</v>
      </c>
      <c r="O83">
        <v>123.66562500000001</v>
      </c>
      <c r="P83">
        <v>73.5</v>
      </c>
      <c r="Q83">
        <v>0</v>
      </c>
      <c r="R83">
        <v>42.390099999999997</v>
      </c>
      <c r="S83">
        <v>26.3901</v>
      </c>
      <c r="T83">
        <v>0</v>
      </c>
      <c r="U83">
        <v>418.77</v>
      </c>
      <c r="V83">
        <v>17.5747</v>
      </c>
      <c r="W83">
        <v>34.799309999999998</v>
      </c>
      <c r="X83">
        <v>147.515625</v>
      </c>
      <c r="Y83">
        <v>0</v>
      </c>
      <c r="Z83">
        <v>0</v>
      </c>
      <c r="AA83">
        <v>0</v>
      </c>
      <c r="AB83">
        <v>13.17004</v>
      </c>
      <c r="AC83">
        <v>0</v>
      </c>
      <c r="AD83">
        <v>0</v>
      </c>
      <c r="AE83">
        <v>16.478852</v>
      </c>
      <c r="AF83">
        <v>8.8740000000000006</v>
      </c>
      <c r="AG83">
        <v>0</v>
      </c>
      <c r="AH83">
        <v>23.201499999999999</v>
      </c>
      <c r="AI83">
        <v>0</v>
      </c>
      <c r="AJ83">
        <v>0</v>
      </c>
      <c r="AK83">
        <v>53.932499999999997</v>
      </c>
      <c r="AL83">
        <v>1.3944000000000001</v>
      </c>
      <c r="AM83">
        <v>0</v>
      </c>
      <c r="AN83">
        <v>0.59302999999999995</v>
      </c>
      <c r="AO83">
        <v>0</v>
      </c>
      <c r="AP83">
        <v>0.12809999999999999</v>
      </c>
      <c r="AQ83">
        <v>46.683</v>
      </c>
      <c r="AR83">
        <v>3.3119999999999998</v>
      </c>
      <c r="AS83">
        <v>4.7081999999999997</v>
      </c>
      <c r="AT83">
        <v>15.000011000000001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2338.7668200000003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682.82912699999997</v>
      </c>
      <c r="L84">
        <v>435.15660000000003</v>
      </c>
      <c r="M84">
        <v>92</v>
      </c>
      <c r="N84">
        <v>56.7</v>
      </c>
      <c r="O84">
        <v>123.66562500000001</v>
      </c>
      <c r="P84">
        <v>73.5</v>
      </c>
      <c r="Q84">
        <v>0</v>
      </c>
      <c r="R84">
        <v>42.390099999999997</v>
      </c>
      <c r="S84">
        <v>26.3901</v>
      </c>
      <c r="T84">
        <v>0</v>
      </c>
      <c r="U84">
        <v>418.77</v>
      </c>
      <c r="V84">
        <v>17.5747</v>
      </c>
      <c r="W84">
        <v>34.799309999999998</v>
      </c>
      <c r="X84">
        <v>147.515625</v>
      </c>
      <c r="Y84">
        <v>0</v>
      </c>
      <c r="Z84">
        <v>0</v>
      </c>
      <c r="AA84">
        <v>0</v>
      </c>
      <c r="AB84">
        <v>13.17004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0</v>
      </c>
      <c r="AI84">
        <v>0</v>
      </c>
      <c r="AJ84">
        <v>0</v>
      </c>
      <c r="AK84">
        <v>53.932499999999997</v>
      </c>
      <c r="AL84">
        <v>1.3944000000000001</v>
      </c>
      <c r="AM84">
        <v>0</v>
      </c>
      <c r="AN84">
        <v>0.59302999999999995</v>
      </c>
      <c r="AO84">
        <v>0</v>
      </c>
      <c r="AP84">
        <v>0.12809999999999999</v>
      </c>
      <c r="AQ84">
        <v>46.683</v>
      </c>
      <c r="AR84">
        <v>3.3119999999999998</v>
      </c>
      <c r="AS84">
        <v>4.7081999999999997</v>
      </c>
      <c r="AT84">
        <v>15.000011000000001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2315.5653200000002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666.97389999999996</v>
      </c>
      <c r="L85">
        <v>435.15660000000003</v>
      </c>
      <c r="M85">
        <v>92</v>
      </c>
      <c r="N85">
        <v>56.7</v>
      </c>
      <c r="O85">
        <v>123.66562500000001</v>
      </c>
      <c r="P85">
        <v>73.5</v>
      </c>
      <c r="Q85">
        <v>0</v>
      </c>
      <c r="R85">
        <v>42.390099999999997</v>
      </c>
      <c r="S85">
        <v>26.3901</v>
      </c>
      <c r="T85">
        <v>0</v>
      </c>
      <c r="U85">
        <v>418.77</v>
      </c>
      <c r="V85">
        <v>17.5747</v>
      </c>
      <c r="W85">
        <v>34.799309999999998</v>
      </c>
      <c r="X85">
        <v>147.515625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0</v>
      </c>
      <c r="AI85">
        <v>0</v>
      </c>
      <c r="AJ85">
        <v>0</v>
      </c>
      <c r="AK85">
        <v>53.932499999999997</v>
      </c>
      <c r="AL85">
        <v>1.3944000000000001</v>
      </c>
      <c r="AM85">
        <v>0</v>
      </c>
      <c r="AN85">
        <v>0.59302999999999995</v>
      </c>
      <c r="AO85">
        <v>0</v>
      </c>
      <c r="AP85">
        <v>0.51239999999999997</v>
      </c>
      <c r="AQ85">
        <v>46.683</v>
      </c>
      <c r="AR85">
        <v>3.3119999999999998</v>
      </c>
      <c r="AS85">
        <v>4.7081999999999997</v>
      </c>
      <c r="AT85">
        <v>15.000011000000001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2286.9243530000003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604.61500000000001</v>
      </c>
      <c r="L86">
        <v>368</v>
      </c>
      <c r="M86">
        <v>92</v>
      </c>
      <c r="N86">
        <v>56.7</v>
      </c>
      <c r="O86">
        <v>123.66562500000001</v>
      </c>
      <c r="P86">
        <v>73.5</v>
      </c>
      <c r="Q86">
        <v>0</v>
      </c>
      <c r="R86">
        <v>35.384799999999998</v>
      </c>
      <c r="S86">
        <v>18.470500000000001</v>
      </c>
      <c r="T86">
        <v>0</v>
      </c>
      <c r="U86">
        <v>418.77</v>
      </c>
      <c r="V86">
        <v>14.5747</v>
      </c>
      <c r="W86">
        <v>29.1234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0</v>
      </c>
      <c r="AI86">
        <v>0</v>
      </c>
      <c r="AJ86">
        <v>0</v>
      </c>
      <c r="AK86">
        <v>53.932499999999997</v>
      </c>
      <c r="AL86">
        <v>1.3944000000000001</v>
      </c>
      <c r="AM86">
        <v>0</v>
      </c>
      <c r="AN86">
        <v>0.59302999999999995</v>
      </c>
      <c r="AO86">
        <v>0</v>
      </c>
      <c r="AP86">
        <v>0.51239999999999997</v>
      </c>
      <c r="AQ86">
        <v>46.683</v>
      </c>
      <c r="AR86">
        <v>3.3119999999999998</v>
      </c>
      <c r="AS86">
        <v>4.7081999999999997</v>
      </c>
      <c r="AT86">
        <v>15.000011000000001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2133.808043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599.61500000000001</v>
      </c>
      <c r="L87">
        <v>328</v>
      </c>
      <c r="M87">
        <v>92</v>
      </c>
      <c r="N87">
        <v>56.7</v>
      </c>
      <c r="O87">
        <v>123.66562500000001</v>
      </c>
      <c r="P87">
        <v>73.5</v>
      </c>
      <c r="Q87">
        <v>0</v>
      </c>
      <c r="R87">
        <v>30.617699999999999</v>
      </c>
      <c r="S87">
        <v>18.470500000000001</v>
      </c>
      <c r="T87">
        <v>0</v>
      </c>
      <c r="U87">
        <v>418.77</v>
      </c>
      <c r="V87">
        <v>14.5747</v>
      </c>
      <c r="W87">
        <v>29.1234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0</v>
      </c>
      <c r="AI87">
        <v>0</v>
      </c>
      <c r="AJ87">
        <v>0</v>
      </c>
      <c r="AK87">
        <v>53.932499999999997</v>
      </c>
      <c r="AL87">
        <v>1.3944000000000001</v>
      </c>
      <c r="AM87">
        <v>0</v>
      </c>
      <c r="AN87">
        <v>0.59302999999999995</v>
      </c>
      <c r="AO87">
        <v>0</v>
      </c>
      <c r="AP87">
        <v>0.51239999999999997</v>
      </c>
      <c r="AQ87">
        <v>46.683</v>
      </c>
      <c r="AR87">
        <v>3.3119999999999998</v>
      </c>
      <c r="AS87">
        <v>4.7081999999999997</v>
      </c>
      <c r="AT87">
        <v>15.000011000000001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2084.040943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599.61500000000001</v>
      </c>
      <c r="L88">
        <v>278</v>
      </c>
      <c r="M88">
        <v>92</v>
      </c>
      <c r="N88">
        <v>56.7</v>
      </c>
      <c r="O88">
        <v>123.66562500000001</v>
      </c>
      <c r="P88">
        <v>73.5</v>
      </c>
      <c r="Q88">
        <v>0</v>
      </c>
      <c r="R88">
        <v>30.617699999999999</v>
      </c>
      <c r="S88">
        <v>18.470500000000001</v>
      </c>
      <c r="T88">
        <v>0</v>
      </c>
      <c r="U88">
        <v>418.77</v>
      </c>
      <c r="V88">
        <v>14.5747</v>
      </c>
      <c r="W88">
        <v>34.614161000000003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0</v>
      </c>
      <c r="AI88">
        <v>0</v>
      </c>
      <c r="AJ88">
        <v>0</v>
      </c>
      <c r="AK88">
        <v>53.932499999999997</v>
      </c>
      <c r="AL88">
        <v>1.3944000000000001</v>
      </c>
      <c r="AM88">
        <v>0</v>
      </c>
      <c r="AN88">
        <v>0.59302999999999995</v>
      </c>
      <c r="AO88">
        <v>0</v>
      </c>
      <c r="AP88">
        <v>0.51239999999999997</v>
      </c>
      <c r="AQ88">
        <v>46.683</v>
      </c>
      <c r="AR88">
        <v>3.3119999999999998</v>
      </c>
      <c r="AS88">
        <v>4.7081999999999997</v>
      </c>
      <c r="AT88">
        <v>15.000011000000001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2039.5317039999998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591.61500000000001</v>
      </c>
      <c r="L89">
        <v>240</v>
      </c>
      <c r="M89">
        <v>92</v>
      </c>
      <c r="N89">
        <v>56.7</v>
      </c>
      <c r="O89">
        <v>123.66562500000001</v>
      </c>
      <c r="P89">
        <v>73.5</v>
      </c>
      <c r="Q89">
        <v>0</v>
      </c>
      <c r="R89">
        <v>37.622999999999998</v>
      </c>
      <c r="S89">
        <v>18.470500000000001</v>
      </c>
      <c r="T89">
        <v>0</v>
      </c>
      <c r="U89">
        <v>418.77</v>
      </c>
      <c r="V89">
        <v>17.5747</v>
      </c>
      <c r="W89">
        <v>34.799309999999998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0</v>
      </c>
      <c r="AI89">
        <v>0</v>
      </c>
      <c r="AJ89">
        <v>0</v>
      </c>
      <c r="AK89">
        <v>53.932499999999997</v>
      </c>
      <c r="AL89">
        <v>1.3944000000000001</v>
      </c>
      <c r="AM89">
        <v>0</v>
      </c>
      <c r="AN89">
        <v>0.59302999999999995</v>
      </c>
      <c r="AO89">
        <v>0</v>
      </c>
      <c r="AP89">
        <v>6.2769000000000004</v>
      </c>
      <c r="AQ89">
        <v>46.683</v>
      </c>
      <c r="AR89">
        <v>3.3119999999999998</v>
      </c>
      <c r="AS89">
        <v>4.7081999999999997</v>
      </c>
      <c r="AT89">
        <v>15.000011000000001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2009.4866529999999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591.61500000000001</v>
      </c>
      <c r="L90">
        <v>240</v>
      </c>
      <c r="M90">
        <v>92</v>
      </c>
      <c r="N90">
        <v>56.7</v>
      </c>
      <c r="O90">
        <v>123.66562500000001</v>
      </c>
      <c r="P90">
        <v>73.5</v>
      </c>
      <c r="Q90">
        <v>0</v>
      </c>
      <c r="R90">
        <v>37.622999999999998</v>
      </c>
      <c r="S90">
        <v>18.470500000000001</v>
      </c>
      <c r="T90">
        <v>0</v>
      </c>
      <c r="U90">
        <v>418.77</v>
      </c>
      <c r="V90">
        <v>12.9671</v>
      </c>
      <c r="W90">
        <v>34.799309999999998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0</v>
      </c>
      <c r="AI90">
        <v>0</v>
      </c>
      <c r="AJ90">
        <v>0</v>
      </c>
      <c r="AK90">
        <v>53.932499999999997</v>
      </c>
      <c r="AL90">
        <v>1.3944000000000001</v>
      </c>
      <c r="AM90">
        <v>0</v>
      </c>
      <c r="AN90">
        <v>0.59302999999999995</v>
      </c>
      <c r="AO90">
        <v>0</v>
      </c>
      <c r="AP90">
        <v>0.51239999999999997</v>
      </c>
      <c r="AQ90">
        <v>31.122</v>
      </c>
      <c r="AR90">
        <v>3.3119999999999998</v>
      </c>
      <c r="AS90">
        <v>4.7081999999999997</v>
      </c>
      <c r="AT90">
        <v>15.000011000000001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1983.5535530000002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591.61500000000001</v>
      </c>
      <c r="L91">
        <v>240</v>
      </c>
      <c r="M91">
        <v>92</v>
      </c>
      <c r="N91">
        <v>56.7</v>
      </c>
      <c r="O91">
        <v>123.66562500000001</v>
      </c>
      <c r="P91">
        <v>73.5</v>
      </c>
      <c r="Q91">
        <v>0</v>
      </c>
      <c r="R91">
        <v>33.857622999999997</v>
      </c>
      <c r="S91">
        <v>18.470500000000001</v>
      </c>
      <c r="T91">
        <v>0</v>
      </c>
      <c r="U91">
        <v>418.77</v>
      </c>
      <c r="V91">
        <v>9.9671000000000003</v>
      </c>
      <c r="W91">
        <v>34.799309999999998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0</v>
      </c>
      <c r="AI91">
        <v>0</v>
      </c>
      <c r="AJ91">
        <v>0</v>
      </c>
      <c r="AK91">
        <v>53.932499999999997</v>
      </c>
      <c r="AL91">
        <v>1.3944000000000001</v>
      </c>
      <c r="AM91">
        <v>0</v>
      </c>
      <c r="AN91">
        <v>0.59302999999999995</v>
      </c>
      <c r="AO91">
        <v>0</v>
      </c>
      <c r="AP91">
        <v>0.51239999999999997</v>
      </c>
      <c r="AQ91">
        <v>31.122</v>
      </c>
      <c r="AR91">
        <v>35.328000000000003</v>
      </c>
      <c r="AS91">
        <v>4.7081999999999997</v>
      </c>
      <c r="AT91">
        <v>15.000011000000001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2008.8041760000003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591.61500000000001</v>
      </c>
      <c r="L92">
        <v>240</v>
      </c>
      <c r="M92">
        <v>92</v>
      </c>
      <c r="N92">
        <v>56.7</v>
      </c>
      <c r="O92">
        <v>123.66562500000001</v>
      </c>
      <c r="P92">
        <v>73.5</v>
      </c>
      <c r="Q92">
        <v>0</v>
      </c>
      <c r="R92">
        <v>30.617699999999999</v>
      </c>
      <c r="S92">
        <v>18.470500000000001</v>
      </c>
      <c r="T92">
        <v>0</v>
      </c>
      <c r="U92">
        <v>418.77</v>
      </c>
      <c r="V92">
        <v>9.9671000000000003</v>
      </c>
      <c r="W92">
        <v>34.799309999999998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53.932499999999997</v>
      </c>
      <c r="AL92">
        <v>1.3944000000000001</v>
      </c>
      <c r="AM92">
        <v>0</v>
      </c>
      <c r="AN92">
        <v>0.59302999999999995</v>
      </c>
      <c r="AO92">
        <v>0</v>
      </c>
      <c r="AP92">
        <v>0.51239999999999997</v>
      </c>
      <c r="AQ92">
        <v>31.122</v>
      </c>
      <c r="AR92">
        <v>35.328000000000003</v>
      </c>
      <c r="AS92">
        <v>4.7081999999999997</v>
      </c>
      <c r="AT92">
        <v>15.000011000000001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1989.0854010000003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591.61500000000001</v>
      </c>
      <c r="L93">
        <v>240</v>
      </c>
      <c r="M93">
        <v>92</v>
      </c>
      <c r="N93">
        <v>56.7</v>
      </c>
      <c r="O93">
        <v>123.66562500000001</v>
      </c>
      <c r="P93">
        <v>73.5</v>
      </c>
      <c r="Q93">
        <v>0</v>
      </c>
      <c r="R93">
        <v>30.617699999999999</v>
      </c>
      <c r="S93">
        <v>18.470500000000001</v>
      </c>
      <c r="T93">
        <v>0</v>
      </c>
      <c r="U93">
        <v>418.77</v>
      </c>
      <c r="V93">
        <v>9.9671000000000003</v>
      </c>
      <c r="W93">
        <v>34.799309999999998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53.932499999999997</v>
      </c>
      <c r="AL93">
        <v>1.3944000000000001</v>
      </c>
      <c r="AM93">
        <v>0</v>
      </c>
      <c r="AN93">
        <v>0.59302999999999995</v>
      </c>
      <c r="AO93">
        <v>0</v>
      </c>
      <c r="AP93">
        <v>0.51239999999999997</v>
      </c>
      <c r="AQ93">
        <v>31.122</v>
      </c>
      <c r="AR93">
        <v>3.3119999999999998</v>
      </c>
      <c r="AS93">
        <v>4.7081999999999997</v>
      </c>
      <c r="AT93">
        <v>15.000011000000001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1957.0694010000002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591.61500000000001</v>
      </c>
      <c r="L94">
        <v>240</v>
      </c>
      <c r="M94">
        <v>92</v>
      </c>
      <c r="N94">
        <v>56.7</v>
      </c>
      <c r="O94">
        <v>123.66562500000001</v>
      </c>
      <c r="P94">
        <v>73.5</v>
      </c>
      <c r="Q94">
        <v>0</v>
      </c>
      <c r="R94">
        <v>30.617699999999999</v>
      </c>
      <c r="S94">
        <v>18.470500000000001</v>
      </c>
      <c r="T94">
        <v>0</v>
      </c>
      <c r="U94">
        <v>418.77</v>
      </c>
      <c r="V94">
        <v>14.5747</v>
      </c>
      <c r="W94">
        <v>34.799309999999998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8.8740000000000006</v>
      </c>
      <c r="AG94">
        <v>0</v>
      </c>
      <c r="AH94">
        <v>0</v>
      </c>
      <c r="AI94">
        <v>0</v>
      </c>
      <c r="AJ94">
        <v>0</v>
      </c>
      <c r="AK94">
        <v>53.932499999999997</v>
      </c>
      <c r="AL94">
        <v>1.3944000000000001</v>
      </c>
      <c r="AM94">
        <v>0</v>
      </c>
      <c r="AN94">
        <v>0.59302999999999995</v>
      </c>
      <c r="AO94">
        <v>0</v>
      </c>
      <c r="AP94">
        <v>0.51239999999999997</v>
      </c>
      <c r="AQ94">
        <v>31.122</v>
      </c>
      <c r="AR94">
        <v>3.3119999999999998</v>
      </c>
      <c r="AS94">
        <v>4.7081999999999997</v>
      </c>
      <c r="AT94">
        <v>15.000011000000001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1961.677001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552</v>
      </c>
      <c r="L95">
        <v>240</v>
      </c>
      <c r="M95">
        <v>92</v>
      </c>
      <c r="N95">
        <v>56.7</v>
      </c>
      <c r="O95">
        <v>123.66562500000001</v>
      </c>
      <c r="P95">
        <v>73.5</v>
      </c>
      <c r="Q95">
        <v>0</v>
      </c>
      <c r="R95">
        <v>30.617699999999999</v>
      </c>
      <c r="S95">
        <v>18.470500000000001</v>
      </c>
      <c r="T95">
        <v>0</v>
      </c>
      <c r="U95">
        <v>418.77</v>
      </c>
      <c r="V95">
        <v>14.5747</v>
      </c>
      <c r="W95">
        <v>34.799309999999998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8.8740000000000006</v>
      </c>
      <c r="AG95">
        <v>0</v>
      </c>
      <c r="AH95">
        <v>0</v>
      </c>
      <c r="AI95">
        <v>0</v>
      </c>
      <c r="AJ95">
        <v>0</v>
      </c>
      <c r="AK95">
        <v>53.932499999999997</v>
      </c>
      <c r="AL95">
        <v>1.3944000000000001</v>
      </c>
      <c r="AM95">
        <v>0</v>
      </c>
      <c r="AN95">
        <v>0.59302999999999995</v>
      </c>
      <c r="AO95">
        <v>0</v>
      </c>
      <c r="AP95">
        <v>0.51239999999999997</v>
      </c>
      <c r="AQ95">
        <v>15.561</v>
      </c>
      <c r="AR95">
        <v>3.3119999999999998</v>
      </c>
      <c r="AS95">
        <v>4.7081999999999997</v>
      </c>
      <c r="AT95">
        <v>15.000011000000001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1906.5010009999999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522</v>
      </c>
      <c r="L96">
        <v>240</v>
      </c>
      <c r="M96">
        <v>92</v>
      </c>
      <c r="N96">
        <v>56.7</v>
      </c>
      <c r="O96">
        <v>123.66562500000001</v>
      </c>
      <c r="P96">
        <v>73.5</v>
      </c>
      <c r="Q96">
        <v>0</v>
      </c>
      <c r="R96">
        <v>30.617699999999999</v>
      </c>
      <c r="S96">
        <v>18.470500000000001</v>
      </c>
      <c r="T96">
        <v>0</v>
      </c>
      <c r="U96">
        <v>418.77</v>
      </c>
      <c r="V96">
        <v>14.5747</v>
      </c>
      <c r="W96">
        <v>34.799309999999998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8.8740000000000006</v>
      </c>
      <c r="AG96">
        <v>0</v>
      </c>
      <c r="AH96">
        <v>0</v>
      </c>
      <c r="AI96">
        <v>0</v>
      </c>
      <c r="AJ96">
        <v>0</v>
      </c>
      <c r="AK96">
        <v>53.932499999999997</v>
      </c>
      <c r="AL96">
        <v>6.9720000000000004</v>
      </c>
      <c r="AM96">
        <v>0</v>
      </c>
      <c r="AN96">
        <v>0.59302999999999995</v>
      </c>
      <c r="AO96">
        <v>0</v>
      </c>
      <c r="AP96">
        <v>0.51239999999999997</v>
      </c>
      <c r="AQ96">
        <v>15.12</v>
      </c>
      <c r="AR96">
        <v>3.3119999999999998</v>
      </c>
      <c r="AS96">
        <v>4.7081999999999997</v>
      </c>
      <c r="AT96">
        <v>15.000011000000001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1881.6376009999999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462</v>
      </c>
      <c r="L97">
        <v>240</v>
      </c>
      <c r="M97">
        <v>92</v>
      </c>
      <c r="N97">
        <v>56.7</v>
      </c>
      <c r="O97">
        <v>123.66562500000001</v>
      </c>
      <c r="P97">
        <v>73.5</v>
      </c>
      <c r="Q97">
        <v>0</v>
      </c>
      <c r="R97">
        <v>30.617699999999999</v>
      </c>
      <c r="S97">
        <v>18.470500000000001</v>
      </c>
      <c r="T97">
        <v>0</v>
      </c>
      <c r="U97">
        <v>418.77</v>
      </c>
      <c r="V97">
        <v>14.5747</v>
      </c>
      <c r="W97">
        <v>29.1234</v>
      </c>
      <c r="X97">
        <v>117.26090000000001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8.8740000000000006</v>
      </c>
      <c r="AG97">
        <v>0</v>
      </c>
      <c r="AH97">
        <v>0</v>
      </c>
      <c r="AI97">
        <v>0</v>
      </c>
      <c r="AJ97">
        <v>0</v>
      </c>
      <c r="AK97">
        <v>53.932499999999997</v>
      </c>
      <c r="AL97">
        <v>55.776000000000003</v>
      </c>
      <c r="AM97">
        <v>0</v>
      </c>
      <c r="AN97">
        <v>0.59302999999999995</v>
      </c>
      <c r="AO97">
        <v>0</v>
      </c>
      <c r="AP97">
        <v>0.51239999999999997</v>
      </c>
      <c r="AQ97">
        <v>9.2609999999999992</v>
      </c>
      <c r="AR97">
        <v>3.3119999999999998</v>
      </c>
      <c r="AS97">
        <v>4.7081999999999997</v>
      </c>
      <c r="AT97">
        <v>15.000011000000001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1828.6519659999997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432</v>
      </c>
      <c r="L98">
        <v>240</v>
      </c>
      <c r="M98">
        <v>92</v>
      </c>
      <c r="N98">
        <v>56.7</v>
      </c>
      <c r="O98">
        <v>123.66562500000001</v>
      </c>
      <c r="P98">
        <v>73.5</v>
      </c>
      <c r="Q98">
        <v>0</v>
      </c>
      <c r="R98">
        <v>30.617699999999999</v>
      </c>
      <c r="S98">
        <v>18.470500000000001</v>
      </c>
      <c r="T98">
        <v>0</v>
      </c>
      <c r="U98">
        <v>418.77</v>
      </c>
      <c r="V98">
        <v>9.9671000000000003</v>
      </c>
      <c r="W98">
        <v>24.284199999999998</v>
      </c>
      <c r="X98">
        <v>117.26090000000001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8.8740000000000006</v>
      </c>
      <c r="AG98">
        <v>0</v>
      </c>
      <c r="AH98">
        <v>0</v>
      </c>
      <c r="AI98">
        <v>0</v>
      </c>
      <c r="AJ98">
        <v>0</v>
      </c>
      <c r="AK98">
        <v>53.932499999999997</v>
      </c>
      <c r="AL98">
        <v>55.776000000000003</v>
      </c>
      <c r="AM98">
        <v>0</v>
      </c>
      <c r="AN98">
        <v>0.59302999999999995</v>
      </c>
      <c r="AO98">
        <v>0</v>
      </c>
      <c r="AP98">
        <v>0.51239999999999997</v>
      </c>
      <c r="AQ98">
        <v>0</v>
      </c>
      <c r="AR98">
        <v>3.3119999999999998</v>
      </c>
      <c r="AS98">
        <v>6.726</v>
      </c>
      <c r="AT98">
        <v>15.000011000000001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1781.9619660000001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13.05893819224999</v>
      </c>
      <c r="L99">
        <f t="shared" si="2"/>
        <v>7.9093670802499938</v>
      </c>
      <c r="M99">
        <f t="shared" si="2"/>
        <v>2.2080000000000002</v>
      </c>
      <c r="N99">
        <f t="shared" si="2"/>
        <v>1.3607999999999978</v>
      </c>
      <c r="O99">
        <f t="shared" si="2"/>
        <v>2.9679749999999947</v>
      </c>
      <c r="P99">
        <f t="shared" si="2"/>
        <v>2.2702499999999999</v>
      </c>
      <c r="Q99">
        <f t="shared" si="2"/>
        <v>0</v>
      </c>
      <c r="R99">
        <f t="shared" si="2"/>
        <v>0.85394987350000018</v>
      </c>
      <c r="S99">
        <f t="shared" si="2"/>
        <v>0.48519886249999966</v>
      </c>
      <c r="T99">
        <f t="shared" si="2"/>
        <v>0</v>
      </c>
      <c r="U99">
        <f t="shared" si="2"/>
        <v>10.050440799999993</v>
      </c>
      <c r="V99">
        <f t="shared" si="2"/>
        <v>0.34401473124999993</v>
      </c>
      <c r="W99">
        <f t="shared" si="2"/>
        <v>0.76859936024999975</v>
      </c>
      <c r="X99">
        <f t="shared" si="2"/>
        <v>3.1327250762499999</v>
      </c>
      <c r="Y99">
        <f t="shared" si="2"/>
        <v>0</v>
      </c>
      <c r="Z99">
        <f t="shared" si="2"/>
        <v>4.1854999999999996E-2</v>
      </c>
      <c r="AA99">
        <f t="shared" si="2"/>
        <v>8.4359359999999994E-2</v>
      </c>
      <c r="AB99">
        <f t="shared" si="2"/>
        <v>0.14487043999999996</v>
      </c>
      <c r="AC99">
        <f t="shared" si="2"/>
        <v>9.6866264000000021E-2</v>
      </c>
      <c r="AD99">
        <f t="shared" si="2"/>
        <v>0.109632432</v>
      </c>
      <c r="AE99">
        <f t="shared" si="2"/>
        <v>0.34193617899999995</v>
      </c>
      <c r="AF99">
        <f t="shared" si="2"/>
        <v>0.31059000000000031</v>
      </c>
      <c r="AG99">
        <f t="shared" si="2"/>
        <v>0</v>
      </c>
      <c r="AH99">
        <f t="shared" si="2"/>
        <v>0.63449000000000011</v>
      </c>
      <c r="AI99">
        <f t="shared" si="2"/>
        <v>5.2870236000000008E-2</v>
      </c>
      <c r="AJ99">
        <f t="shared" si="2"/>
        <v>0</v>
      </c>
      <c r="AK99">
        <f t="shared" si="2"/>
        <v>1.2943799999999981</v>
      </c>
      <c r="AL99">
        <f t="shared" si="2"/>
        <v>0.23042460000000015</v>
      </c>
      <c r="AM99">
        <f t="shared" si="2"/>
        <v>3.5973671000000013E-2</v>
      </c>
      <c r="AN99">
        <f t="shared" si="2"/>
        <v>9.4884799999999901E-3</v>
      </c>
      <c r="AO99">
        <f t="shared" si="2"/>
        <v>0</v>
      </c>
      <c r="AP99">
        <f t="shared" si="2"/>
        <v>3.2057025000000003E-2</v>
      </c>
      <c r="AQ99">
        <f t="shared" si="2"/>
        <v>0.57701699999999978</v>
      </c>
      <c r="AR99">
        <f t="shared" si="2"/>
        <v>0.20125920000000008</v>
      </c>
      <c r="AS99">
        <f t="shared" si="2"/>
        <v>0.1664012400000002</v>
      </c>
      <c r="AT99">
        <f t="shared" si="2"/>
        <v>0.35881270650000024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50.13354280974999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B3" activePane="bottomRight" state="frozen"/>
      <selection sqref="A1:D35"/>
      <selection pane="topRight" sqref="A1:D35"/>
      <selection pane="bottomLeft" sqref="A1:D35"/>
      <selection pane="bottomRight" activeCell="AM3" sqref="AM3:A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15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4"/>
      <c r="AV2" s="199" t="s">
        <v>347</v>
      </c>
      <c r="AW2" s="199" t="s">
        <v>348</v>
      </c>
      <c r="AX2" s="199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347.66480000000001</v>
      </c>
      <c r="L3">
        <v>225.69399999999999</v>
      </c>
      <c r="M3">
        <v>88.356800000000007</v>
      </c>
      <c r="N3">
        <v>54.454680000000003</v>
      </c>
      <c r="O3">
        <v>118.768466</v>
      </c>
      <c r="P3">
        <v>106.6044</v>
      </c>
      <c r="Q3">
        <v>0</v>
      </c>
      <c r="R3">
        <v>20.168399999999998</v>
      </c>
      <c r="S3">
        <v>11.524800000000001</v>
      </c>
      <c r="T3">
        <v>0</v>
      </c>
      <c r="U3">
        <v>402.03611699999999</v>
      </c>
      <c r="V3">
        <v>5.4965289999999998</v>
      </c>
      <c r="W3">
        <v>23.322545999999999</v>
      </c>
      <c r="X3">
        <v>141.42936800000001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8.5225899999999992</v>
      </c>
      <c r="AG3">
        <v>0</v>
      </c>
      <c r="AH3">
        <v>0</v>
      </c>
      <c r="AI3">
        <v>0</v>
      </c>
      <c r="AJ3">
        <v>0</v>
      </c>
      <c r="AK3">
        <v>51.796773000000002</v>
      </c>
      <c r="AL3">
        <v>6.6959090000000003</v>
      </c>
      <c r="AM3">
        <v>0</v>
      </c>
      <c r="AN3">
        <v>0.569546</v>
      </c>
      <c r="AO3">
        <v>0</v>
      </c>
      <c r="AP3">
        <v>0.49210900000000002</v>
      </c>
      <c r="AQ3">
        <v>0</v>
      </c>
      <c r="AR3">
        <v>4.0290699999999999</v>
      </c>
      <c r="AS3">
        <v>16.019933000000002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1648.0528470000004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347.66480000000001</v>
      </c>
      <c r="L4">
        <v>225.69399999999999</v>
      </c>
      <c r="M4">
        <v>88.356800000000007</v>
      </c>
      <c r="N4">
        <v>54.454680000000003</v>
      </c>
      <c r="O4">
        <v>118.768466</v>
      </c>
      <c r="P4">
        <v>106.6044</v>
      </c>
      <c r="Q4">
        <v>0</v>
      </c>
      <c r="R4">
        <v>20.168399999999998</v>
      </c>
      <c r="S4">
        <v>11.524800000000001</v>
      </c>
      <c r="T4">
        <v>0</v>
      </c>
      <c r="U4">
        <v>402.18670800000001</v>
      </c>
      <c r="V4">
        <v>4.8019999999999996</v>
      </c>
      <c r="W4">
        <v>23.322545999999999</v>
      </c>
      <c r="X4">
        <v>141.42936800000001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8.5225899999999992</v>
      </c>
      <c r="AG4">
        <v>0</v>
      </c>
      <c r="AH4">
        <v>0</v>
      </c>
      <c r="AI4">
        <v>0</v>
      </c>
      <c r="AJ4">
        <v>0</v>
      </c>
      <c r="AK4">
        <v>51.796773000000002</v>
      </c>
      <c r="AL4">
        <v>1.3391820000000001</v>
      </c>
      <c r="AM4">
        <v>0</v>
      </c>
      <c r="AN4">
        <v>0.569546</v>
      </c>
      <c r="AO4">
        <v>0</v>
      </c>
      <c r="AP4">
        <v>0.49210900000000002</v>
      </c>
      <c r="AQ4">
        <v>0</v>
      </c>
      <c r="AR4">
        <v>4.0290699999999999</v>
      </c>
      <c r="AS4">
        <v>16.019933000000002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1642.1521820000003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347.66480000000001</v>
      </c>
      <c r="L5">
        <v>225.69399999999999</v>
      </c>
      <c r="M5">
        <v>88.356800000000007</v>
      </c>
      <c r="N5">
        <v>54.454680000000003</v>
      </c>
      <c r="O5">
        <v>118.768466</v>
      </c>
      <c r="P5">
        <v>106.6044</v>
      </c>
      <c r="Q5">
        <v>0</v>
      </c>
      <c r="R5">
        <v>20.168399999999998</v>
      </c>
      <c r="S5">
        <v>11.524800000000001</v>
      </c>
      <c r="T5">
        <v>0</v>
      </c>
      <c r="U5">
        <v>402.18670800000001</v>
      </c>
      <c r="V5">
        <v>4.8019999999999996</v>
      </c>
      <c r="W5">
        <v>23.322545999999999</v>
      </c>
      <c r="X5">
        <v>141.42936800000001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8.5225899999999992</v>
      </c>
      <c r="AG5">
        <v>0</v>
      </c>
      <c r="AH5">
        <v>0</v>
      </c>
      <c r="AI5">
        <v>0</v>
      </c>
      <c r="AJ5">
        <v>0</v>
      </c>
      <c r="AK5">
        <v>51.796773000000002</v>
      </c>
      <c r="AL5">
        <v>1.3391820000000001</v>
      </c>
      <c r="AM5">
        <v>0</v>
      </c>
      <c r="AN5">
        <v>0.569546</v>
      </c>
      <c r="AO5">
        <v>0</v>
      </c>
      <c r="AP5">
        <v>0.49210900000000002</v>
      </c>
      <c r="AQ5">
        <v>0</v>
      </c>
      <c r="AR5">
        <v>4.0290699999999999</v>
      </c>
      <c r="AS5">
        <v>16.019933000000002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1642.1521820000003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347.66480000000001</v>
      </c>
      <c r="L6">
        <v>225.69399999999999</v>
      </c>
      <c r="M6">
        <v>88.356800000000007</v>
      </c>
      <c r="N6">
        <v>54.454680000000003</v>
      </c>
      <c r="O6">
        <v>118.768466</v>
      </c>
      <c r="P6">
        <v>106.6044</v>
      </c>
      <c r="Q6">
        <v>0</v>
      </c>
      <c r="R6">
        <v>20.168399999999998</v>
      </c>
      <c r="S6">
        <v>11.524800000000001</v>
      </c>
      <c r="T6">
        <v>0</v>
      </c>
      <c r="U6">
        <v>402.18670800000001</v>
      </c>
      <c r="V6">
        <v>4.8019999999999996</v>
      </c>
      <c r="W6">
        <v>23.322545999999999</v>
      </c>
      <c r="X6">
        <v>141.42936800000001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8.5225899999999992</v>
      </c>
      <c r="AG6">
        <v>0</v>
      </c>
      <c r="AH6">
        <v>0</v>
      </c>
      <c r="AI6">
        <v>0</v>
      </c>
      <c r="AJ6">
        <v>0</v>
      </c>
      <c r="AK6">
        <v>51.796773000000002</v>
      </c>
      <c r="AL6">
        <v>1.3391820000000001</v>
      </c>
      <c r="AM6">
        <v>0</v>
      </c>
      <c r="AN6">
        <v>0.569546</v>
      </c>
      <c r="AO6">
        <v>0</v>
      </c>
      <c r="AP6">
        <v>0.49210900000000002</v>
      </c>
      <c r="AQ6">
        <v>0</v>
      </c>
      <c r="AR6">
        <v>4.0290699999999999</v>
      </c>
      <c r="AS6">
        <v>16.019933000000002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1642.1521820000003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347.66480000000001</v>
      </c>
      <c r="L7">
        <v>225.69399999999999</v>
      </c>
      <c r="M7">
        <v>88.356800000000007</v>
      </c>
      <c r="N7">
        <v>54.454680000000003</v>
      </c>
      <c r="O7">
        <v>118.768466</v>
      </c>
      <c r="P7">
        <v>106.6044</v>
      </c>
      <c r="Q7">
        <v>0</v>
      </c>
      <c r="R7">
        <v>20.168399999999998</v>
      </c>
      <c r="S7">
        <v>11.524800000000001</v>
      </c>
      <c r="T7">
        <v>0</v>
      </c>
      <c r="U7">
        <v>402.18670800000001</v>
      </c>
      <c r="V7">
        <v>4.8019999999999996</v>
      </c>
      <c r="W7">
        <v>23.322545999999999</v>
      </c>
      <c r="X7">
        <v>141.42936800000001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8.5225899999999992</v>
      </c>
      <c r="AG7">
        <v>0</v>
      </c>
      <c r="AH7">
        <v>0</v>
      </c>
      <c r="AI7">
        <v>0</v>
      </c>
      <c r="AJ7">
        <v>0</v>
      </c>
      <c r="AK7">
        <v>51.796773000000002</v>
      </c>
      <c r="AL7">
        <v>1.3391820000000001</v>
      </c>
      <c r="AM7">
        <v>0</v>
      </c>
      <c r="AN7">
        <v>0.569546</v>
      </c>
      <c r="AO7">
        <v>0</v>
      </c>
      <c r="AP7">
        <v>6.0283350000000002</v>
      </c>
      <c r="AQ7">
        <v>0</v>
      </c>
      <c r="AR7">
        <v>5.8315489999999999</v>
      </c>
      <c r="AS7">
        <v>6.4596499999999999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1639.9306040000001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347.66480000000001</v>
      </c>
      <c r="L8">
        <v>225.69399999999999</v>
      </c>
      <c r="M8">
        <v>88.356800000000007</v>
      </c>
      <c r="N8">
        <v>54.454680000000003</v>
      </c>
      <c r="O8">
        <v>118.768466</v>
      </c>
      <c r="P8">
        <v>106.6044</v>
      </c>
      <c r="Q8">
        <v>0</v>
      </c>
      <c r="R8">
        <v>20.168399999999998</v>
      </c>
      <c r="S8">
        <v>11.524800000000001</v>
      </c>
      <c r="T8">
        <v>0</v>
      </c>
      <c r="U8">
        <v>402.18670800000001</v>
      </c>
      <c r="V8">
        <v>4.8019999999999996</v>
      </c>
      <c r="W8">
        <v>23.322545999999999</v>
      </c>
      <c r="X8">
        <v>141.42936800000001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8.5225899999999992</v>
      </c>
      <c r="AG8">
        <v>0</v>
      </c>
      <c r="AH8">
        <v>0</v>
      </c>
      <c r="AI8">
        <v>0</v>
      </c>
      <c r="AJ8">
        <v>0</v>
      </c>
      <c r="AK8">
        <v>51.796773000000002</v>
      </c>
      <c r="AL8">
        <v>1.3391820000000001</v>
      </c>
      <c r="AM8">
        <v>0</v>
      </c>
      <c r="AN8">
        <v>0.569546</v>
      </c>
      <c r="AO8">
        <v>0</v>
      </c>
      <c r="AP8">
        <v>6.0283350000000002</v>
      </c>
      <c r="AQ8">
        <v>0</v>
      </c>
      <c r="AR8">
        <v>5.8315489999999999</v>
      </c>
      <c r="AS8">
        <v>4.5217549999999997</v>
      </c>
      <c r="AT8">
        <v>14.406010999999999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1637.9927090000001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347.66480000000001</v>
      </c>
      <c r="L9">
        <v>225.69399999999999</v>
      </c>
      <c r="M9">
        <v>88.356800000000007</v>
      </c>
      <c r="N9">
        <v>54.454680000000003</v>
      </c>
      <c r="O9">
        <v>118.768466</v>
      </c>
      <c r="P9">
        <v>106.6044</v>
      </c>
      <c r="Q9">
        <v>0</v>
      </c>
      <c r="R9">
        <v>20.168399999999998</v>
      </c>
      <c r="S9">
        <v>11.524800000000001</v>
      </c>
      <c r="T9">
        <v>0</v>
      </c>
      <c r="U9">
        <v>402.18670800000001</v>
      </c>
      <c r="V9">
        <v>4.8019999999999996</v>
      </c>
      <c r="W9">
        <v>23.322545999999999</v>
      </c>
      <c r="X9">
        <v>122.0484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8.5225899999999992</v>
      </c>
      <c r="AG9">
        <v>0</v>
      </c>
      <c r="AH9">
        <v>0</v>
      </c>
      <c r="AI9">
        <v>0</v>
      </c>
      <c r="AJ9">
        <v>0</v>
      </c>
      <c r="AK9">
        <v>51.796773000000002</v>
      </c>
      <c r="AL9">
        <v>1.3391820000000001</v>
      </c>
      <c r="AM9">
        <v>0</v>
      </c>
      <c r="AN9">
        <v>0.569546</v>
      </c>
      <c r="AO9">
        <v>0</v>
      </c>
      <c r="AP9">
        <v>6.0283350000000002</v>
      </c>
      <c r="AQ9">
        <v>0</v>
      </c>
      <c r="AR9">
        <v>5.8315489999999999</v>
      </c>
      <c r="AS9">
        <v>4.5217549999999997</v>
      </c>
      <c r="AT9">
        <v>14.406010999999999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1618.6117409999999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347.66480000000001</v>
      </c>
      <c r="L10">
        <v>225.69399999999999</v>
      </c>
      <c r="M10">
        <v>88.356800000000007</v>
      </c>
      <c r="N10">
        <v>54.454680000000003</v>
      </c>
      <c r="O10">
        <v>118.768466</v>
      </c>
      <c r="P10">
        <v>106.6044</v>
      </c>
      <c r="Q10">
        <v>0</v>
      </c>
      <c r="R10">
        <v>20.168399999999998</v>
      </c>
      <c r="S10">
        <v>11.524800000000001</v>
      </c>
      <c r="T10">
        <v>0</v>
      </c>
      <c r="U10">
        <v>402.18670800000001</v>
      </c>
      <c r="V10">
        <v>4.8019999999999996</v>
      </c>
      <c r="W10">
        <v>23.322545999999999</v>
      </c>
      <c r="X10">
        <v>122.0484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8.5225899999999992</v>
      </c>
      <c r="AG10">
        <v>0</v>
      </c>
      <c r="AH10">
        <v>0</v>
      </c>
      <c r="AI10">
        <v>0</v>
      </c>
      <c r="AJ10">
        <v>0</v>
      </c>
      <c r="AK10">
        <v>51.796773000000002</v>
      </c>
      <c r="AL10">
        <v>1.3391820000000001</v>
      </c>
      <c r="AM10">
        <v>0</v>
      </c>
      <c r="AN10">
        <v>0.569546</v>
      </c>
      <c r="AO10">
        <v>0</v>
      </c>
      <c r="AP10">
        <v>6.0283350000000002</v>
      </c>
      <c r="AQ10">
        <v>0</v>
      </c>
      <c r="AR10">
        <v>5.8315489999999999</v>
      </c>
      <c r="AS10">
        <v>4.5217549999999997</v>
      </c>
      <c r="AT10">
        <v>14.20119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1618.4069199999999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347.66480000000001</v>
      </c>
      <c r="L11">
        <v>225.69399999999999</v>
      </c>
      <c r="M11">
        <v>88.356800000000007</v>
      </c>
      <c r="N11">
        <v>54.454680000000003</v>
      </c>
      <c r="O11">
        <v>118.768466</v>
      </c>
      <c r="P11">
        <v>106.6044</v>
      </c>
      <c r="Q11">
        <v>0</v>
      </c>
      <c r="R11">
        <v>20.168399999999998</v>
      </c>
      <c r="S11">
        <v>11.524800000000001</v>
      </c>
      <c r="T11">
        <v>0</v>
      </c>
      <c r="U11">
        <v>402.18670800000001</v>
      </c>
      <c r="V11">
        <v>4.8019999999999996</v>
      </c>
      <c r="W11">
        <v>23.322545999999999</v>
      </c>
      <c r="X11">
        <v>122.0484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8.5225899999999992</v>
      </c>
      <c r="AG11">
        <v>0</v>
      </c>
      <c r="AH11">
        <v>0</v>
      </c>
      <c r="AI11">
        <v>0</v>
      </c>
      <c r="AJ11">
        <v>0</v>
      </c>
      <c r="AK11">
        <v>51.796773000000002</v>
      </c>
      <c r="AL11">
        <v>1.3391820000000001</v>
      </c>
      <c r="AM11">
        <v>0</v>
      </c>
      <c r="AN11">
        <v>0.569546</v>
      </c>
      <c r="AO11">
        <v>0</v>
      </c>
      <c r="AP11">
        <v>0.49210900000000002</v>
      </c>
      <c r="AQ11">
        <v>0</v>
      </c>
      <c r="AR11">
        <v>4.0290699999999999</v>
      </c>
      <c r="AS11">
        <v>4.5217549999999997</v>
      </c>
      <c r="AT11">
        <v>14.406010999999999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1611.273036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347.66480000000001</v>
      </c>
      <c r="L12">
        <v>225.69399999999999</v>
      </c>
      <c r="M12">
        <v>88.356800000000007</v>
      </c>
      <c r="N12">
        <v>54.454680000000003</v>
      </c>
      <c r="O12">
        <v>118.768466</v>
      </c>
      <c r="P12">
        <v>106.6044</v>
      </c>
      <c r="Q12">
        <v>0</v>
      </c>
      <c r="R12">
        <v>20.168399999999998</v>
      </c>
      <c r="S12">
        <v>11.524800000000001</v>
      </c>
      <c r="T12">
        <v>0</v>
      </c>
      <c r="U12">
        <v>402.18670800000001</v>
      </c>
      <c r="V12">
        <v>4.8019999999999996</v>
      </c>
      <c r="W12">
        <v>23.322545999999999</v>
      </c>
      <c r="X12">
        <v>122.0484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8.5225899999999992</v>
      </c>
      <c r="AG12">
        <v>0</v>
      </c>
      <c r="AH12">
        <v>0</v>
      </c>
      <c r="AI12">
        <v>0</v>
      </c>
      <c r="AJ12">
        <v>0</v>
      </c>
      <c r="AK12">
        <v>51.796773000000002</v>
      </c>
      <c r="AL12">
        <v>1.3391820000000001</v>
      </c>
      <c r="AM12">
        <v>0</v>
      </c>
      <c r="AN12">
        <v>0.569546</v>
      </c>
      <c r="AO12">
        <v>0</v>
      </c>
      <c r="AP12">
        <v>0.49210900000000002</v>
      </c>
      <c r="AQ12">
        <v>0</v>
      </c>
      <c r="AR12">
        <v>4.0290699999999999</v>
      </c>
      <c r="AS12">
        <v>4.5217549999999997</v>
      </c>
      <c r="AT12">
        <v>12.647437999999999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1609.514463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347.66480000000001</v>
      </c>
      <c r="L13">
        <v>225.69399999999999</v>
      </c>
      <c r="M13">
        <v>88.356800000000007</v>
      </c>
      <c r="N13">
        <v>54.454680000000003</v>
      </c>
      <c r="O13">
        <v>118.768466</v>
      </c>
      <c r="P13">
        <v>106.6044</v>
      </c>
      <c r="Q13">
        <v>0</v>
      </c>
      <c r="R13">
        <v>20.168399999999998</v>
      </c>
      <c r="S13">
        <v>11.524800000000001</v>
      </c>
      <c r="T13">
        <v>0</v>
      </c>
      <c r="U13">
        <v>402.18670800000001</v>
      </c>
      <c r="V13">
        <v>4.8019999999999996</v>
      </c>
      <c r="W13">
        <v>23.322545999999999</v>
      </c>
      <c r="X13">
        <v>122.0484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8.5225899999999992</v>
      </c>
      <c r="AG13">
        <v>0</v>
      </c>
      <c r="AH13">
        <v>0</v>
      </c>
      <c r="AI13">
        <v>0</v>
      </c>
      <c r="AJ13">
        <v>0</v>
      </c>
      <c r="AK13">
        <v>51.796773000000002</v>
      </c>
      <c r="AL13">
        <v>1.3391820000000001</v>
      </c>
      <c r="AM13">
        <v>0</v>
      </c>
      <c r="AN13">
        <v>0.569546</v>
      </c>
      <c r="AO13">
        <v>0</v>
      </c>
      <c r="AP13">
        <v>0.49210900000000002</v>
      </c>
      <c r="AQ13">
        <v>0</v>
      </c>
      <c r="AR13">
        <v>3.1808450000000001</v>
      </c>
      <c r="AS13">
        <v>4.5217549999999997</v>
      </c>
      <c r="AT13">
        <v>13.808391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1609.8271910000001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347.66480000000001</v>
      </c>
      <c r="L14">
        <v>225.69399999999999</v>
      </c>
      <c r="M14">
        <v>88.356800000000007</v>
      </c>
      <c r="N14">
        <v>54.454680000000003</v>
      </c>
      <c r="O14">
        <v>118.768466</v>
      </c>
      <c r="P14">
        <v>106.6044</v>
      </c>
      <c r="Q14">
        <v>0</v>
      </c>
      <c r="R14">
        <v>20.168399999999998</v>
      </c>
      <c r="S14">
        <v>11.524800000000001</v>
      </c>
      <c r="T14">
        <v>0</v>
      </c>
      <c r="U14">
        <v>402.18670800000001</v>
      </c>
      <c r="V14">
        <v>4.8019999999999996</v>
      </c>
      <c r="W14">
        <v>23.322545999999999</v>
      </c>
      <c r="X14">
        <v>122.0484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8.5225899999999992</v>
      </c>
      <c r="AG14">
        <v>0</v>
      </c>
      <c r="AH14">
        <v>0</v>
      </c>
      <c r="AI14">
        <v>0</v>
      </c>
      <c r="AJ14">
        <v>0</v>
      </c>
      <c r="AK14">
        <v>51.796773000000002</v>
      </c>
      <c r="AL14">
        <v>1.3391820000000001</v>
      </c>
      <c r="AM14">
        <v>0</v>
      </c>
      <c r="AN14">
        <v>0.569546</v>
      </c>
      <c r="AO14">
        <v>0</v>
      </c>
      <c r="AP14">
        <v>0.49210900000000002</v>
      </c>
      <c r="AQ14">
        <v>0</v>
      </c>
      <c r="AR14">
        <v>3.1808450000000001</v>
      </c>
      <c r="AS14">
        <v>4.5217549999999997</v>
      </c>
      <c r="AT14">
        <v>13.997579999999999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1610.01638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347.66480000000001</v>
      </c>
      <c r="L15">
        <v>225.69399999999999</v>
      </c>
      <c r="M15">
        <v>88.356800000000007</v>
      </c>
      <c r="N15">
        <v>54.454680000000003</v>
      </c>
      <c r="O15">
        <v>118.768466</v>
      </c>
      <c r="P15">
        <v>106.6044</v>
      </c>
      <c r="Q15">
        <v>0</v>
      </c>
      <c r="R15">
        <v>20.168399999999998</v>
      </c>
      <c r="S15">
        <v>11.524800000000001</v>
      </c>
      <c r="T15">
        <v>0</v>
      </c>
      <c r="U15">
        <v>402.18670800000001</v>
      </c>
      <c r="V15">
        <v>4.8019999999999996</v>
      </c>
      <c r="W15">
        <v>23.168882</v>
      </c>
      <c r="X15">
        <v>121.39532800000001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8.5225899999999992</v>
      </c>
      <c r="AG15">
        <v>0</v>
      </c>
      <c r="AH15">
        <v>0</v>
      </c>
      <c r="AI15">
        <v>0</v>
      </c>
      <c r="AJ15">
        <v>0</v>
      </c>
      <c r="AK15">
        <v>51.796773000000002</v>
      </c>
      <c r="AL15">
        <v>1.3391820000000001</v>
      </c>
      <c r="AM15">
        <v>0</v>
      </c>
      <c r="AN15">
        <v>0.569546</v>
      </c>
      <c r="AO15">
        <v>0</v>
      </c>
      <c r="AP15">
        <v>0.49210900000000002</v>
      </c>
      <c r="AQ15">
        <v>0</v>
      </c>
      <c r="AR15">
        <v>7.4219710000000001</v>
      </c>
      <c r="AS15">
        <v>4.5217549999999997</v>
      </c>
      <c r="AT15">
        <v>13.2738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1612.7269899999999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347.66480000000001</v>
      </c>
      <c r="L16">
        <v>225.69399999999999</v>
      </c>
      <c r="M16">
        <v>88.356800000000007</v>
      </c>
      <c r="N16">
        <v>54.454680000000003</v>
      </c>
      <c r="O16">
        <v>118.768466</v>
      </c>
      <c r="P16">
        <v>106.6044</v>
      </c>
      <c r="Q16">
        <v>0</v>
      </c>
      <c r="R16">
        <v>20.168399999999998</v>
      </c>
      <c r="S16">
        <v>11.524800000000001</v>
      </c>
      <c r="T16">
        <v>0</v>
      </c>
      <c r="U16">
        <v>402.18670800000001</v>
      </c>
      <c r="V16">
        <v>4.8019999999999996</v>
      </c>
      <c r="W16">
        <v>23.168882</v>
      </c>
      <c r="X16">
        <v>121.39532800000001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8.5225899999999992</v>
      </c>
      <c r="AG16">
        <v>0</v>
      </c>
      <c r="AH16">
        <v>0</v>
      </c>
      <c r="AI16">
        <v>0</v>
      </c>
      <c r="AJ16">
        <v>0</v>
      </c>
      <c r="AK16">
        <v>51.796773000000002</v>
      </c>
      <c r="AL16">
        <v>1.3391820000000001</v>
      </c>
      <c r="AM16">
        <v>0</v>
      </c>
      <c r="AN16">
        <v>0.569546</v>
      </c>
      <c r="AO16">
        <v>0</v>
      </c>
      <c r="AP16">
        <v>0.49210900000000002</v>
      </c>
      <c r="AQ16">
        <v>0</v>
      </c>
      <c r="AR16">
        <v>7.4219710000000001</v>
      </c>
      <c r="AS16">
        <v>4.5217549999999997</v>
      </c>
      <c r="AT16">
        <v>13.945543000000001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1613.398733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347.66480000000001</v>
      </c>
      <c r="L17">
        <v>225.69399999999999</v>
      </c>
      <c r="M17">
        <v>88.356800000000007</v>
      </c>
      <c r="N17">
        <v>54.454680000000003</v>
      </c>
      <c r="O17">
        <v>118.768466</v>
      </c>
      <c r="P17">
        <v>106.6044</v>
      </c>
      <c r="Q17">
        <v>0</v>
      </c>
      <c r="R17">
        <v>20.168399999999998</v>
      </c>
      <c r="S17">
        <v>11.524800000000001</v>
      </c>
      <c r="T17">
        <v>0</v>
      </c>
      <c r="U17">
        <v>402.18670800000001</v>
      </c>
      <c r="V17">
        <v>4.8019999999999996</v>
      </c>
      <c r="W17">
        <v>23.168882</v>
      </c>
      <c r="X17">
        <v>121.39532800000001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8.5225899999999992</v>
      </c>
      <c r="AG17">
        <v>0</v>
      </c>
      <c r="AH17">
        <v>0</v>
      </c>
      <c r="AI17">
        <v>0</v>
      </c>
      <c r="AJ17">
        <v>0</v>
      </c>
      <c r="AK17">
        <v>51.796773000000002</v>
      </c>
      <c r="AL17">
        <v>1.3391820000000001</v>
      </c>
      <c r="AM17">
        <v>0</v>
      </c>
      <c r="AN17">
        <v>0.569546</v>
      </c>
      <c r="AO17">
        <v>0</v>
      </c>
      <c r="AP17">
        <v>0.49210900000000002</v>
      </c>
      <c r="AQ17">
        <v>0</v>
      </c>
      <c r="AR17">
        <v>7.4219710000000001</v>
      </c>
      <c r="AS17">
        <v>4.5217549999999997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1613.859201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347.66480000000001</v>
      </c>
      <c r="L18">
        <v>225.69399999999999</v>
      </c>
      <c r="M18">
        <v>88.356800000000007</v>
      </c>
      <c r="N18">
        <v>54.454680000000003</v>
      </c>
      <c r="O18">
        <v>118.768466</v>
      </c>
      <c r="P18">
        <v>106.6044</v>
      </c>
      <c r="Q18">
        <v>0</v>
      </c>
      <c r="R18">
        <v>20.168399999999998</v>
      </c>
      <c r="S18">
        <v>11.524800000000001</v>
      </c>
      <c r="T18">
        <v>0</v>
      </c>
      <c r="U18">
        <v>402.18670800000001</v>
      </c>
      <c r="V18">
        <v>4.8019999999999996</v>
      </c>
      <c r="W18">
        <v>23.168882</v>
      </c>
      <c r="X18">
        <v>121.39532800000001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8.5225899999999992</v>
      </c>
      <c r="AG18">
        <v>0</v>
      </c>
      <c r="AH18">
        <v>0</v>
      </c>
      <c r="AI18">
        <v>0</v>
      </c>
      <c r="AJ18">
        <v>0</v>
      </c>
      <c r="AK18">
        <v>51.796773000000002</v>
      </c>
      <c r="AL18">
        <v>1.3391820000000001</v>
      </c>
      <c r="AM18">
        <v>0</v>
      </c>
      <c r="AN18">
        <v>0.569546</v>
      </c>
      <c r="AO18">
        <v>0</v>
      </c>
      <c r="AP18">
        <v>0.49210900000000002</v>
      </c>
      <c r="AQ18">
        <v>0</v>
      </c>
      <c r="AR18">
        <v>7.4219710000000001</v>
      </c>
      <c r="AS18">
        <v>4.5217549999999997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1613.859201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347.66480000000001</v>
      </c>
      <c r="L19">
        <v>225.69399999999999</v>
      </c>
      <c r="M19">
        <v>88.356800000000007</v>
      </c>
      <c r="N19">
        <v>54.454680000000003</v>
      </c>
      <c r="O19">
        <v>118.768466</v>
      </c>
      <c r="P19">
        <v>106.6044</v>
      </c>
      <c r="Q19">
        <v>0</v>
      </c>
      <c r="R19">
        <v>28.444839000000002</v>
      </c>
      <c r="S19">
        <v>11.524800000000001</v>
      </c>
      <c r="T19">
        <v>0</v>
      </c>
      <c r="U19">
        <v>402.18670800000001</v>
      </c>
      <c r="V19">
        <v>9.5724029999999996</v>
      </c>
      <c r="W19">
        <v>23.168882</v>
      </c>
      <c r="X19">
        <v>121.39532800000001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8.5225899999999992</v>
      </c>
      <c r="AG19">
        <v>0</v>
      </c>
      <c r="AH19">
        <v>0</v>
      </c>
      <c r="AI19">
        <v>0</v>
      </c>
      <c r="AJ19">
        <v>0</v>
      </c>
      <c r="AK19">
        <v>51.796773000000002</v>
      </c>
      <c r="AL19">
        <v>1.3391820000000001</v>
      </c>
      <c r="AM19">
        <v>0</v>
      </c>
      <c r="AN19">
        <v>0.569546</v>
      </c>
      <c r="AO19">
        <v>0</v>
      </c>
      <c r="AP19">
        <v>0.49210900000000002</v>
      </c>
      <c r="AQ19">
        <v>0</v>
      </c>
      <c r="AR19">
        <v>7.4219710000000001</v>
      </c>
      <c r="AS19">
        <v>4.5217549999999997</v>
      </c>
      <c r="AT19">
        <v>14.406010999999999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1626.906043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347.66480000000001</v>
      </c>
      <c r="L20">
        <v>225.69399999999999</v>
      </c>
      <c r="M20">
        <v>88.356800000000007</v>
      </c>
      <c r="N20">
        <v>54.454680000000003</v>
      </c>
      <c r="O20">
        <v>118.768466</v>
      </c>
      <c r="P20">
        <v>106.6044</v>
      </c>
      <c r="Q20">
        <v>0</v>
      </c>
      <c r="R20">
        <v>28.444839000000002</v>
      </c>
      <c r="S20">
        <v>11.524800000000001</v>
      </c>
      <c r="T20">
        <v>0</v>
      </c>
      <c r="U20">
        <v>402.18670800000001</v>
      </c>
      <c r="V20">
        <v>9.5724029999999996</v>
      </c>
      <c r="W20">
        <v>23.168882</v>
      </c>
      <c r="X20">
        <v>121.39532800000001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8.5225899999999992</v>
      </c>
      <c r="AG20">
        <v>0</v>
      </c>
      <c r="AH20">
        <v>0</v>
      </c>
      <c r="AI20">
        <v>0</v>
      </c>
      <c r="AJ20">
        <v>0</v>
      </c>
      <c r="AK20">
        <v>51.796773000000002</v>
      </c>
      <c r="AL20">
        <v>1.3391820000000001</v>
      </c>
      <c r="AM20">
        <v>0</v>
      </c>
      <c r="AN20">
        <v>0.569546</v>
      </c>
      <c r="AO20">
        <v>0</v>
      </c>
      <c r="AP20">
        <v>0.49210900000000002</v>
      </c>
      <c r="AQ20">
        <v>14.158217</v>
      </c>
      <c r="AR20">
        <v>7.4219710000000001</v>
      </c>
      <c r="AS20">
        <v>4.5217549999999997</v>
      </c>
      <c r="AT20">
        <v>14.406010999999999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1641.0642599999999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347.66480000000001</v>
      </c>
      <c r="L21">
        <v>225.69399999999999</v>
      </c>
      <c r="M21">
        <v>88.356800000000007</v>
      </c>
      <c r="N21">
        <v>54.454680000000003</v>
      </c>
      <c r="O21">
        <v>118.768466</v>
      </c>
      <c r="P21">
        <v>106.6044</v>
      </c>
      <c r="Q21">
        <v>0</v>
      </c>
      <c r="R21">
        <v>28.444839000000002</v>
      </c>
      <c r="S21">
        <v>11.524800000000001</v>
      </c>
      <c r="T21">
        <v>0</v>
      </c>
      <c r="U21">
        <v>402.18670800000001</v>
      </c>
      <c r="V21">
        <v>9.5724029999999996</v>
      </c>
      <c r="W21">
        <v>23.168882</v>
      </c>
      <c r="X21">
        <v>121.39532800000001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8.5225899999999992</v>
      </c>
      <c r="AG21">
        <v>0</v>
      </c>
      <c r="AH21">
        <v>0</v>
      </c>
      <c r="AI21">
        <v>0</v>
      </c>
      <c r="AJ21">
        <v>0</v>
      </c>
      <c r="AK21">
        <v>51.796773000000002</v>
      </c>
      <c r="AL21">
        <v>1.3391820000000001</v>
      </c>
      <c r="AM21">
        <v>0</v>
      </c>
      <c r="AN21">
        <v>0.569546</v>
      </c>
      <c r="AO21">
        <v>0</v>
      </c>
      <c r="AP21">
        <v>0.49210900000000002</v>
      </c>
      <c r="AQ21">
        <v>14.944784</v>
      </c>
      <c r="AR21">
        <v>6.3616900000000003</v>
      </c>
      <c r="AS21">
        <v>4.5217549999999997</v>
      </c>
      <c r="AT21">
        <v>14.406010999999999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1640.7905459999999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347.66480000000001</v>
      </c>
      <c r="L22">
        <v>225.69399999999999</v>
      </c>
      <c r="M22">
        <v>88.356800000000007</v>
      </c>
      <c r="N22">
        <v>54.454680000000003</v>
      </c>
      <c r="O22">
        <v>118.768466</v>
      </c>
      <c r="P22">
        <v>106.6044</v>
      </c>
      <c r="Q22">
        <v>0</v>
      </c>
      <c r="R22">
        <v>28.444839000000002</v>
      </c>
      <c r="S22">
        <v>11.524800000000001</v>
      </c>
      <c r="T22">
        <v>0</v>
      </c>
      <c r="U22">
        <v>402.18670800000001</v>
      </c>
      <c r="V22">
        <v>9.5724029999999996</v>
      </c>
      <c r="W22">
        <v>23.168882</v>
      </c>
      <c r="X22">
        <v>121.39532800000001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8.5225899999999992</v>
      </c>
      <c r="AG22">
        <v>0</v>
      </c>
      <c r="AH22">
        <v>0</v>
      </c>
      <c r="AI22">
        <v>0</v>
      </c>
      <c r="AJ22">
        <v>0</v>
      </c>
      <c r="AK22">
        <v>51.796773000000002</v>
      </c>
      <c r="AL22">
        <v>1.3391820000000001</v>
      </c>
      <c r="AM22">
        <v>0</v>
      </c>
      <c r="AN22">
        <v>0.569546</v>
      </c>
      <c r="AO22">
        <v>0</v>
      </c>
      <c r="AP22">
        <v>0.49210900000000002</v>
      </c>
      <c r="AQ22">
        <v>29.889569000000002</v>
      </c>
      <c r="AR22">
        <v>6.3616900000000003</v>
      </c>
      <c r="AS22">
        <v>4.5217549999999997</v>
      </c>
      <c r="AT22">
        <v>14.406010999999999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1655.7353309999999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395.6848</v>
      </c>
      <c r="L23">
        <v>228.5752</v>
      </c>
      <c r="M23">
        <v>88.356800000000007</v>
      </c>
      <c r="N23">
        <v>54.454680000000003</v>
      </c>
      <c r="O23">
        <v>118.768466</v>
      </c>
      <c r="P23">
        <v>106.6044</v>
      </c>
      <c r="Q23">
        <v>0</v>
      </c>
      <c r="R23">
        <v>28.444839000000002</v>
      </c>
      <c r="S23">
        <v>17.854316000000001</v>
      </c>
      <c r="T23">
        <v>0</v>
      </c>
      <c r="U23">
        <v>402.18670800000001</v>
      </c>
      <c r="V23">
        <v>9.5724029999999996</v>
      </c>
      <c r="W23">
        <v>23.168882</v>
      </c>
      <c r="X23">
        <v>94.449337999999997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15.826288999999999</v>
      </c>
      <c r="AF23">
        <v>8.5225899999999992</v>
      </c>
      <c r="AG23">
        <v>0</v>
      </c>
      <c r="AH23">
        <v>0</v>
      </c>
      <c r="AI23">
        <v>0</v>
      </c>
      <c r="AJ23">
        <v>0</v>
      </c>
      <c r="AK23">
        <v>51.796773000000002</v>
      </c>
      <c r="AL23">
        <v>1.3391820000000001</v>
      </c>
      <c r="AM23">
        <v>0</v>
      </c>
      <c r="AN23">
        <v>0.569546</v>
      </c>
      <c r="AO23">
        <v>0</v>
      </c>
      <c r="AP23">
        <v>0.49210900000000002</v>
      </c>
      <c r="AQ23">
        <v>29.889569000000002</v>
      </c>
      <c r="AR23">
        <v>6.3616900000000003</v>
      </c>
      <c r="AS23">
        <v>5.1677200000000001</v>
      </c>
      <c r="AT23">
        <v>14.406010999999999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1702.4923109999995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443.70479999999998</v>
      </c>
      <c r="L24">
        <v>228.5752</v>
      </c>
      <c r="M24">
        <v>88.356800000000007</v>
      </c>
      <c r="N24">
        <v>54.454680000000003</v>
      </c>
      <c r="O24">
        <v>118.768466</v>
      </c>
      <c r="P24">
        <v>106.6044</v>
      </c>
      <c r="Q24">
        <v>0</v>
      </c>
      <c r="R24">
        <v>28.444839000000002</v>
      </c>
      <c r="S24">
        <v>17.854316000000001</v>
      </c>
      <c r="T24">
        <v>0</v>
      </c>
      <c r="U24">
        <v>402.18670800000001</v>
      </c>
      <c r="V24">
        <v>9.5724029999999996</v>
      </c>
      <c r="W24">
        <v>23.168882</v>
      </c>
      <c r="X24">
        <v>94.449337999999997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15.826288999999999</v>
      </c>
      <c r="AF24">
        <v>8.5225899999999992</v>
      </c>
      <c r="AG24">
        <v>0</v>
      </c>
      <c r="AH24">
        <v>18.189976000000001</v>
      </c>
      <c r="AI24">
        <v>0</v>
      </c>
      <c r="AJ24">
        <v>0</v>
      </c>
      <c r="AK24">
        <v>51.796773000000002</v>
      </c>
      <c r="AL24">
        <v>1.3391820000000001</v>
      </c>
      <c r="AM24">
        <v>0</v>
      </c>
      <c r="AN24">
        <v>0.569546</v>
      </c>
      <c r="AO24">
        <v>0</v>
      </c>
      <c r="AP24">
        <v>0.49210900000000002</v>
      </c>
      <c r="AQ24">
        <v>29.889569000000002</v>
      </c>
      <c r="AR24">
        <v>6.3616900000000003</v>
      </c>
      <c r="AS24">
        <v>5.1677200000000001</v>
      </c>
      <c r="AT24">
        <v>14.406010999999999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1768.7022869999996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491.72480000000002</v>
      </c>
      <c r="L25">
        <v>228.5752</v>
      </c>
      <c r="M25">
        <v>88.356800000000007</v>
      </c>
      <c r="N25">
        <v>54.454680000000003</v>
      </c>
      <c r="O25">
        <v>118.768466</v>
      </c>
      <c r="P25">
        <v>106.6044</v>
      </c>
      <c r="Q25">
        <v>0</v>
      </c>
      <c r="R25">
        <v>28.444839000000002</v>
      </c>
      <c r="S25">
        <v>17.854316000000001</v>
      </c>
      <c r="T25">
        <v>0</v>
      </c>
      <c r="U25">
        <v>402.18670800000001</v>
      </c>
      <c r="V25">
        <v>9.5724029999999996</v>
      </c>
      <c r="W25">
        <v>27.970113000000001</v>
      </c>
      <c r="X25">
        <v>94.449337999999997</v>
      </c>
      <c r="Y25">
        <v>0</v>
      </c>
      <c r="Z25">
        <v>0</v>
      </c>
      <c r="AA25">
        <v>0</v>
      </c>
      <c r="AB25">
        <v>12.648505999999999</v>
      </c>
      <c r="AC25">
        <v>0</v>
      </c>
      <c r="AD25">
        <v>0</v>
      </c>
      <c r="AE25">
        <v>15.826288999999999</v>
      </c>
      <c r="AF25">
        <v>8.5225899999999992</v>
      </c>
      <c r="AG25">
        <v>0</v>
      </c>
      <c r="AH25">
        <v>36.379952000000003</v>
      </c>
      <c r="AI25">
        <v>0</v>
      </c>
      <c r="AJ25">
        <v>0</v>
      </c>
      <c r="AK25">
        <v>51.796773000000002</v>
      </c>
      <c r="AL25">
        <v>1.3391820000000001</v>
      </c>
      <c r="AM25">
        <v>0</v>
      </c>
      <c r="AN25">
        <v>0.569546</v>
      </c>
      <c r="AO25">
        <v>0</v>
      </c>
      <c r="AP25">
        <v>0.49210900000000002</v>
      </c>
      <c r="AQ25">
        <v>44.834353</v>
      </c>
      <c r="AR25">
        <v>6.3616900000000003</v>
      </c>
      <c r="AS25">
        <v>5.1677200000000001</v>
      </c>
      <c r="AT25">
        <v>14.406010999999999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1867.3067839999997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491.72480000000002</v>
      </c>
      <c r="L26">
        <v>228.5752</v>
      </c>
      <c r="M26">
        <v>88.356800000000007</v>
      </c>
      <c r="N26">
        <v>54.454680000000003</v>
      </c>
      <c r="O26">
        <v>118.768466</v>
      </c>
      <c r="P26">
        <v>106.6044</v>
      </c>
      <c r="Q26">
        <v>0</v>
      </c>
      <c r="R26">
        <v>28.444839000000002</v>
      </c>
      <c r="S26">
        <v>17.854316000000001</v>
      </c>
      <c r="T26">
        <v>0</v>
      </c>
      <c r="U26">
        <v>402.18670800000001</v>
      </c>
      <c r="V26">
        <v>9.5724029999999996</v>
      </c>
      <c r="W26">
        <v>33.421256999999997</v>
      </c>
      <c r="X26">
        <v>94.449337999999997</v>
      </c>
      <c r="Y26">
        <v>0</v>
      </c>
      <c r="Z26">
        <v>0</v>
      </c>
      <c r="AA26">
        <v>0</v>
      </c>
      <c r="AB26">
        <v>12.648505999999999</v>
      </c>
      <c r="AC26">
        <v>0</v>
      </c>
      <c r="AD26">
        <v>8.7742489999999993</v>
      </c>
      <c r="AE26">
        <v>31.652578999999999</v>
      </c>
      <c r="AF26">
        <v>17.045179000000001</v>
      </c>
      <c r="AG26">
        <v>0</v>
      </c>
      <c r="AH26">
        <v>54.569927999999997</v>
      </c>
      <c r="AI26">
        <v>0</v>
      </c>
      <c r="AJ26">
        <v>0</v>
      </c>
      <c r="AK26">
        <v>51.796773000000002</v>
      </c>
      <c r="AL26">
        <v>1.3391820000000001</v>
      </c>
      <c r="AM26">
        <v>0</v>
      </c>
      <c r="AN26">
        <v>0.569546</v>
      </c>
      <c r="AO26">
        <v>0</v>
      </c>
      <c r="AP26">
        <v>0.49210900000000002</v>
      </c>
      <c r="AQ26">
        <v>44.834353</v>
      </c>
      <c r="AR26">
        <v>6.3616900000000003</v>
      </c>
      <c r="AS26">
        <v>5.1677200000000001</v>
      </c>
      <c r="AT26">
        <v>14.406010999999999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1924.0710319999994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491.72480000000002</v>
      </c>
      <c r="L27">
        <v>228.5752</v>
      </c>
      <c r="M27">
        <v>88.356800000000007</v>
      </c>
      <c r="N27">
        <v>54.454680000000003</v>
      </c>
      <c r="O27">
        <v>118.768466</v>
      </c>
      <c r="P27">
        <v>106.6044</v>
      </c>
      <c r="Q27">
        <v>0</v>
      </c>
      <c r="R27">
        <v>40.692177999999998</v>
      </c>
      <c r="S27">
        <v>17.739068</v>
      </c>
      <c r="T27">
        <v>0</v>
      </c>
      <c r="U27">
        <v>402.18670800000001</v>
      </c>
      <c r="V27">
        <v>12.354815</v>
      </c>
      <c r="W27">
        <v>33.421256999999997</v>
      </c>
      <c r="X27">
        <v>94.445735999999997</v>
      </c>
      <c r="Y27">
        <v>0</v>
      </c>
      <c r="Z27">
        <v>1.05644</v>
      </c>
      <c r="AA27">
        <v>7.9665179999999998</v>
      </c>
      <c r="AB27">
        <v>25.297013</v>
      </c>
      <c r="AC27">
        <v>9.2945980000000006</v>
      </c>
      <c r="AD27">
        <v>17.548497999999999</v>
      </c>
      <c r="AE27">
        <v>47.478867999999999</v>
      </c>
      <c r="AF27">
        <v>25.567768999999998</v>
      </c>
      <c r="AG27">
        <v>0</v>
      </c>
      <c r="AH27">
        <v>72.759904000000006</v>
      </c>
      <c r="AI27">
        <v>0</v>
      </c>
      <c r="AJ27">
        <v>0</v>
      </c>
      <c r="AK27">
        <v>51.796773000000002</v>
      </c>
      <c r="AL27">
        <v>1.3391820000000001</v>
      </c>
      <c r="AM27">
        <v>3.968661</v>
      </c>
      <c r="AN27">
        <v>0.569546</v>
      </c>
      <c r="AO27">
        <v>0</v>
      </c>
      <c r="AP27">
        <v>0.49210900000000002</v>
      </c>
      <c r="AQ27">
        <v>44.834353</v>
      </c>
      <c r="AR27">
        <v>6.3616900000000003</v>
      </c>
      <c r="AS27">
        <v>5.1677200000000001</v>
      </c>
      <c r="AT27">
        <v>14.406010999999999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2025.2297609999998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539.74480000000005</v>
      </c>
      <c r="L28">
        <v>284.27839999999998</v>
      </c>
      <c r="M28">
        <v>88.356800000000007</v>
      </c>
      <c r="N28">
        <v>54.454680000000003</v>
      </c>
      <c r="O28">
        <v>118.768466</v>
      </c>
      <c r="P28">
        <v>106.6044</v>
      </c>
      <c r="Q28">
        <v>0</v>
      </c>
      <c r="R28">
        <v>40.466265</v>
      </c>
      <c r="S28">
        <v>17.739068</v>
      </c>
      <c r="T28">
        <v>0</v>
      </c>
      <c r="U28">
        <v>402.18670800000001</v>
      </c>
      <c r="V28">
        <v>13.997541999999999</v>
      </c>
      <c r="W28">
        <v>33.421256999999997</v>
      </c>
      <c r="X28">
        <v>94.445735999999997</v>
      </c>
      <c r="Y28">
        <v>0</v>
      </c>
      <c r="Z28">
        <v>12.525153</v>
      </c>
      <c r="AA28">
        <v>13.493005</v>
      </c>
      <c r="AB28">
        <v>25.297013</v>
      </c>
      <c r="AC28">
        <v>27.911921</v>
      </c>
      <c r="AD28">
        <v>26.322747</v>
      </c>
      <c r="AE28">
        <v>47.478867999999999</v>
      </c>
      <c r="AF28">
        <v>34.090358000000002</v>
      </c>
      <c r="AG28">
        <v>0</v>
      </c>
      <c r="AH28">
        <v>109.13985599999999</v>
      </c>
      <c r="AI28">
        <v>0</v>
      </c>
      <c r="AJ28">
        <v>0</v>
      </c>
      <c r="AK28">
        <v>51.796773000000002</v>
      </c>
      <c r="AL28">
        <v>1.3391820000000001</v>
      </c>
      <c r="AM28">
        <v>10.118805</v>
      </c>
      <c r="AN28">
        <v>0.569546</v>
      </c>
      <c r="AO28">
        <v>0</v>
      </c>
      <c r="AP28">
        <v>0.49210900000000002</v>
      </c>
      <c r="AQ28">
        <v>44.834353</v>
      </c>
      <c r="AR28">
        <v>6.3616900000000003</v>
      </c>
      <c r="AS28">
        <v>5.1677200000000001</v>
      </c>
      <c r="AT28">
        <v>14.406010999999999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2225.8092320000005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539.74480000000005</v>
      </c>
      <c r="L29">
        <v>381.19777599999998</v>
      </c>
      <c r="M29">
        <v>88.356800000000007</v>
      </c>
      <c r="N29">
        <v>54.454680000000003</v>
      </c>
      <c r="O29">
        <v>118.768466</v>
      </c>
      <c r="P29">
        <v>106.6044</v>
      </c>
      <c r="Q29">
        <v>0</v>
      </c>
      <c r="R29">
        <v>33.983561999999999</v>
      </c>
      <c r="S29">
        <v>17.739068</v>
      </c>
      <c r="T29">
        <v>0</v>
      </c>
      <c r="U29">
        <v>402.18670800000001</v>
      </c>
      <c r="V29">
        <v>13.997541999999999</v>
      </c>
      <c r="W29">
        <v>33.421256999999997</v>
      </c>
      <c r="X29">
        <v>94.445735999999997</v>
      </c>
      <c r="Y29">
        <v>0</v>
      </c>
      <c r="Z29">
        <v>12.525153</v>
      </c>
      <c r="AA29">
        <v>26.555060000000001</v>
      </c>
      <c r="AB29">
        <v>25.297013</v>
      </c>
      <c r="AC29">
        <v>27.911921</v>
      </c>
      <c r="AD29">
        <v>26.322747</v>
      </c>
      <c r="AE29">
        <v>47.478867999999999</v>
      </c>
      <c r="AF29">
        <v>34.090358000000002</v>
      </c>
      <c r="AG29">
        <v>0</v>
      </c>
      <c r="AH29">
        <v>127.329832</v>
      </c>
      <c r="AI29">
        <v>3.6677680000000001</v>
      </c>
      <c r="AJ29">
        <v>0</v>
      </c>
      <c r="AK29">
        <v>51.796773000000002</v>
      </c>
      <c r="AL29">
        <v>1.3391820000000001</v>
      </c>
      <c r="AM29">
        <v>10.118805</v>
      </c>
      <c r="AN29">
        <v>0.569546</v>
      </c>
      <c r="AO29">
        <v>0</v>
      </c>
      <c r="AP29">
        <v>0.49210900000000002</v>
      </c>
      <c r="AQ29">
        <v>44.834353</v>
      </c>
      <c r="AR29">
        <v>38.170138000000001</v>
      </c>
      <c r="AS29">
        <v>5.8136850000000004</v>
      </c>
      <c r="AT29">
        <v>14.406010999999999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2383.6201169999999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589.06988799999999</v>
      </c>
      <c r="L30">
        <v>417.92439899999999</v>
      </c>
      <c r="M30">
        <v>88.356800000000007</v>
      </c>
      <c r="N30">
        <v>54.454680000000003</v>
      </c>
      <c r="O30">
        <v>118.768466</v>
      </c>
      <c r="P30">
        <v>106.6044</v>
      </c>
      <c r="Q30">
        <v>0</v>
      </c>
      <c r="R30">
        <v>40.711452000000001</v>
      </c>
      <c r="S30">
        <v>25.328292999999999</v>
      </c>
      <c r="T30">
        <v>0</v>
      </c>
      <c r="U30">
        <v>402.18670800000001</v>
      </c>
      <c r="V30">
        <v>16.878741999999999</v>
      </c>
      <c r="W30">
        <v>33.421256999999997</v>
      </c>
      <c r="X30">
        <v>94.445735999999997</v>
      </c>
      <c r="Y30">
        <v>0</v>
      </c>
      <c r="Z30">
        <v>12.525153</v>
      </c>
      <c r="AA30">
        <v>26.555060000000001</v>
      </c>
      <c r="AB30">
        <v>25.297013</v>
      </c>
      <c r="AC30">
        <v>27.911921</v>
      </c>
      <c r="AD30">
        <v>26.322747</v>
      </c>
      <c r="AE30">
        <v>47.478867999999999</v>
      </c>
      <c r="AF30">
        <v>34.090358000000002</v>
      </c>
      <c r="AG30">
        <v>0</v>
      </c>
      <c r="AH30">
        <v>131.87732600000001</v>
      </c>
      <c r="AI30">
        <v>15.702935999999999</v>
      </c>
      <c r="AJ30">
        <v>0</v>
      </c>
      <c r="AK30">
        <v>51.796773000000002</v>
      </c>
      <c r="AL30">
        <v>6.6959090000000003</v>
      </c>
      <c r="AM30">
        <v>10.118805</v>
      </c>
      <c r="AN30">
        <v>0.569546</v>
      </c>
      <c r="AO30">
        <v>0</v>
      </c>
      <c r="AP30">
        <v>0.49210900000000002</v>
      </c>
      <c r="AQ30">
        <v>44.834353</v>
      </c>
      <c r="AR30">
        <v>38.170138000000001</v>
      </c>
      <c r="AS30">
        <v>5.8136850000000004</v>
      </c>
      <c r="AT30">
        <v>14.406010999999999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2508.8095320000002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636.50125800000001</v>
      </c>
      <c r="L31">
        <v>417.92439899999999</v>
      </c>
      <c r="M31">
        <v>88.356800000000007</v>
      </c>
      <c r="N31">
        <v>54.454680000000003</v>
      </c>
      <c r="O31">
        <v>118.768466</v>
      </c>
      <c r="P31">
        <v>106.6044</v>
      </c>
      <c r="Q31">
        <v>0</v>
      </c>
      <c r="R31">
        <v>40.711452000000001</v>
      </c>
      <c r="S31">
        <v>25.345051999999999</v>
      </c>
      <c r="T31">
        <v>0</v>
      </c>
      <c r="U31">
        <v>402.18670800000001</v>
      </c>
      <c r="V31">
        <v>16.878741999999999</v>
      </c>
      <c r="W31">
        <v>33.421256999999997</v>
      </c>
      <c r="X31">
        <v>94.445735999999997</v>
      </c>
      <c r="Y31">
        <v>0</v>
      </c>
      <c r="Z31">
        <v>12.525153</v>
      </c>
      <c r="AA31">
        <v>26.555060000000001</v>
      </c>
      <c r="AB31">
        <v>25.297013</v>
      </c>
      <c r="AC31">
        <v>27.911921</v>
      </c>
      <c r="AD31">
        <v>26.322747</v>
      </c>
      <c r="AE31">
        <v>47.478867999999999</v>
      </c>
      <c r="AF31">
        <v>34.090358000000002</v>
      </c>
      <c r="AG31">
        <v>0</v>
      </c>
      <c r="AH31">
        <v>134.787722</v>
      </c>
      <c r="AI31">
        <v>15.702935999999999</v>
      </c>
      <c r="AJ31">
        <v>0</v>
      </c>
      <c r="AK31">
        <v>51.796773000000002</v>
      </c>
      <c r="AL31">
        <v>68.075073000000003</v>
      </c>
      <c r="AM31">
        <v>10.118805</v>
      </c>
      <c r="AN31">
        <v>0.569546</v>
      </c>
      <c r="AO31">
        <v>0</v>
      </c>
      <c r="AP31">
        <v>0.49210900000000002</v>
      </c>
      <c r="AQ31">
        <v>44.834353</v>
      </c>
      <c r="AR31">
        <v>6.3616900000000003</v>
      </c>
      <c r="AS31">
        <v>5.8136850000000004</v>
      </c>
      <c r="AT31">
        <v>14.406010999999999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2588.7387730000005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655.78909399999998</v>
      </c>
      <c r="L32">
        <v>417.92439899999999</v>
      </c>
      <c r="M32">
        <v>88.356800000000007</v>
      </c>
      <c r="N32">
        <v>54.454680000000003</v>
      </c>
      <c r="O32">
        <v>118.768466</v>
      </c>
      <c r="P32">
        <v>106.6044</v>
      </c>
      <c r="Q32">
        <v>0</v>
      </c>
      <c r="R32">
        <v>40.711452000000001</v>
      </c>
      <c r="S32">
        <v>25.345051999999999</v>
      </c>
      <c r="T32">
        <v>0</v>
      </c>
      <c r="U32">
        <v>402.18670800000001</v>
      </c>
      <c r="V32">
        <v>16.878741999999999</v>
      </c>
      <c r="W32">
        <v>33.421256999999997</v>
      </c>
      <c r="X32">
        <v>94.445735999999997</v>
      </c>
      <c r="Y32">
        <v>0</v>
      </c>
      <c r="Z32">
        <v>12.525153</v>
      </c>
      <c r="AA32">
        <v>26.555060000000001</v>
      </c>
      <c r="AB32">
        <v>25.297013</v>
      </c>
      <c r="AC32">
        <v>27.911921</v>
      </c>
      <c r="AD32">
        <v>26.322747</v>
      </c>
      <c r="AE32">
        <v>47.478867999999999</v>
      </c>
      <c r="AF32">
        <v>34.090358000000002</v>
      </c>
      <c r="AG32">
        <v>0</v>
      </c>
      <c r="AH32">
        <v>134.787722</v>
      </c>
      <c r="AI32">
        <v>15.702935999999999</v>
      </c>
      <c r="AJ32">
        <v>0</v>
      </c>
      <c r="AK32">
        <v>51.796773000000002</v>
      </c>
      <c r="AL32">
        <v>68.075073000000003</v>
      </c>
      <c r="AM32">
        <v>10.118805</v>
      </c>
      <c r="AN32">
        <v>0.569546</v>
      </c>
      <c r="AO32">
        <v>0</v>
      </c>
      <c r="AP32">
        <v>0.49210900000000002</v>
      </c>
      <c r="AQ32">
        <v>44.834353</v>
      </c>
      <c r="AR32">
        <v>3.8170139999999999</v>
      </c>
      <c r="AS32">
        <v>5.8136850000000004</v>
      </c>
      <c r="AT32">
        <v>14.406010999999999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2605.4819330000009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655.78909399999998</v>
      </c>
      <c r="L33">
        <v>417.92439899999999</v>
      </c>
      <c r="M33">
        <v>88.356800000000007</v>
      </c>
      <c r="N33">
        <v>54.454680000000003</v>
      </c>
      <c r="O33">
        <v>118.768466</v>
      </c>
      <c r="P33">
        <v>106.6044</v>
      </c>
      <c r="Q33">
        <v>0</v>
      </c>
      <c r="R33">
        <v>40.711452000000001</v>
      </c>
      <c r="S33">
        <v>25.345051999999999</v>
      </c>
      <c r="T33">
        <v>0</v>
      </c>
      <c r="U33">
        <v>402.18670800000001</v>
      </c>
      <c r="V33">
        <v>16.878741999999999</v>
      </c>
      <c r="W33">
        <v>33.421256999999997</v>
      </c>
      <c r="X33">
        <v>94.445735999999997</v>
      </c>
      <c r="Y33">
        <v>0</v>
      </c>
      <c r="Z33">
        <v>12.525153</v>
      </c>
      <c r="AA33">
        <v>13.493005</v>
      </c>
      <c r="AB33">
        <v>25.297013</v>
      </c>
      <c r="AC33">
        <v>27.911921</v>
      </c>
      <c r="AD33">
        <v>17.548497999999999</v>
      </c>
      <c r="AE33">
        <v>47.478867999999999</v>
      </c>
      <c r="AF33">
        <v>34.090358000000002</v>
      </c>
      <c r="AG33">
        <v>0</v>
      </c>
      <c r="AH33">
        <v>113.68735</v>
      </c>
      <c r="AI33">
        <v>15.702935999999999</v>
      </c>
      <c r="AJ33">
        <v>0</v>
      </c>
      <c r="AK33">
        <v>51.796773000000002</v>
      </c>
      <c r="AL33">
        <v>68.075073000000003</v>
      </c>
      <c r="AM33">
        <v>10.118805</v>
      </c>
      <c r="AN33">
        <v>0.569546</v>
      </c>
      <c r="AO33">
        <v>0</v>
      </c>
      <c r="AP33">
        <v>0.49210900000000002</v>
      </c>
      <c r="AQ33">
        <v>44.834353</v>
      </c>
      <c r="AR33">
        <v>3.8170139999999999</v>
      </c>
      <c r="AS33">
        <v>5.8136850000000004</v>
      </c>
      <c r="AT33">
        <v>14.406010999999999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2562.5452570000007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655.78909399999998</v>
      </c>
      <c r="L34">
        <v>417.92439899999999</v>
      </c>
      <c r="M34">
        <v>88.356800000000007</v>
      </c>
      <c r="N34">
        <v>54.454680000000003</v>
      </c>
      <c r="O34">
        <v>118.768466</v>
      </c>
      <c r="P34">
        <v>106.6044</v>
      </c>
      <c r="Q34">
        <v>0</v>
      </c>
      <c r="R34">
        <v>40.711452000000001</v>
      </c>
      <c r="S34">
        <v>25.345051999999999</v>
      </c>
      <c r="T34">
        <v>0</v>
      </c>
      <c r="U34">
        <v>402.18670800000001</v>
      </c>
      <c r="V34">
        <v>16.878741999999999</v>
      </c>
      <c r="W34">
        <v>33.421256999999997</v>
      </c>
      <c r="X34">
        <v>94.445735999999997</v>
      </c>
      <c r="Y34">
        <v>0</v>
      </c>
      <c r="Z34">
        <v>2.1128800000000001</v>
      </c>
      <c r="AA34">
        <v>13.493005</v>
      </c>
      <c r="AB34">
        <v>25.297013</v>
      </c>
      <c r="AC34">
        <v>9.2945980000000006</v>
      </c>
      <c r="AD34">
        <v>17.548497999999999</v>
      </c>
      <c r="AE34">
        <v>31.652578999999999</v>
      </c>
      <c r="AF34">
        <v>17.045179000000001</v>
      </c>
      <c r="AG34">
        <v>0</v>
      </c>
      <c r="AH34">
        <v>83.946738999999994</v>
      </c>
      <c r="AI34">
        <v>15.702935999999999</v>
      </c>
      <c r="AJ34">
        <v>0</v>
      </c>
      <c r="AK34">
        <v>51.796773000000002</v>
      </c>
      <c r="AL34">
        <v>68.075073000000003</v>
      </c>
      <c r="AM34">
        <v>4.7367889999999999</v>
      </c>
      <c r="AN34">
        <v>0.569546</v>
      </c>
      <c r="AO34">
        <v>0</v>
      </c>
      <c r="AP34">
        <v>0.49210900000000002</v>
      </c>
      <c r="AQ34">
        <v>44.834353</v>
      </c>
      <c r="AR34">
        <v>3.8170139999999999</v>
      </c>
      <c r="AS34">
        <v>5.8136850000000004</v>
      </c>
      <c r="AT34">
        <v>14.406010999999999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2465.5215660000008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655.78909399999998</v>
      </c>
      <c r="L35">
        <v>417.92439899999999</v>
      </c>
      <c r="M35">
        <v>88.356800000000007</v>
      </c>
      <c r="N35">
        <v>54.454680000000003</v>
      </c>
      <c r="O35">
        <v>118.768466</v>
      </c>
      <c r="P35">
        <v>106.6044</v>
      </c>
      <c r="Q35">
        <v>0</v>
      </c>
      <c r="R35">
        <v>40.711452000000001</v>
      </c>
      <c r="S35">
        <v>25.345051999999999</v>
      </c>
      <c r="T35">
        <v>0</v>
      </c>
      <c r="U35">
        <v>402.18670800000001</v>
      </c>
      <c r="V35">
        <v>16.878741999999999</v>
      </c>
      <c r="W35">
        <v>33.421256999999997</v>
      </c>
      <c r="X35">
        <v>94.445735999999997</v>
      </c>
      <c r="Y35">
        <v>0</v>
      </c>
      <c r="Z35">
        <v>0</v>
      </c>
      <c r="AA35">
        <v>8.3458760000000005</v>
      </c>
      <c r="AB35">
        <v>25.297013</v>
      </c>
      <c r="AC35">
        <v>0</v>
      </c>
      <c r="AD35">
        <v>8.7742489999999993</v>
      </c>
      <c r="AE35">
        <v>31.652578999999999</v>
      </c>
      <c r="AF35">
        <v>8.5225899999999992</v>
      </c>
      <c r="AG35">
        <v>0</v>
      </c>
      <c r="AH35">
        <v>72.759904000000006</v>
      </c>
      <c r="AI35">
        <v>15.702935999999999</v>
      </c>
      <c r="AJ35">
        <v>0</v>
      </c>
      <c r="AK35">
        <v>51.796773000000002</v>
      </c>
      <c r="AL35">
        <v>6.6959090000000003</v>
      </c>
      <c r="AM35">
        <v>0</v>
      </c>
      <c r="AN35">
        <v>0.569546</v>
      </c>
      <c r="AO35">
        <v>0</v>
      </c>
      <c r="AP35">
        <v>6.0283350000000002</v>
      </c>
      <c r="AQ35">
        <v>44.834353</v>
      </c>
      <c r="AR35">
        <v>3.8170139999999999</v>
      </c>
      <c r="AS35">
        <v>5.8136850000000004</v>
      </c>
      <c r="AT35">
        <v>14.406010999999999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2359.9035590000008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655.78909399999998</v>
      </c>
      <c r="L36">
        <v>417.92439899999999</v>
      </c>
      <c r="M36">
        <v>88.356800000000007</v>
      </c>
      <c r="N36">
        <v>54.454680000000003</v>
      </c>
      <c r="O36">
        <v>118.768466</v>
      </c>
      <c r="P36">
        <v>106.6044</v>
      </c>
      <c r="Q36">
        <v>0</v>
      </c>
      <c r="R36">
        <v>40.711452000000001</v>
      </c>
      <c r="S36">
        <v>25.345051999999999</v>
      </c>
      <c r="T36">
        <v>0</v>
      </c>
      <c r="U36">
        <v>402.18670800000001</v>
      </c>
      <c r="V36">
        <v>16.878741999999999</v>
      </c>
      <c r="W36">
        <v>33.421256999999997</v>
      </c>
      <c r="X36">
        <v>94.445735999999997</v>
      </c>
      <c r="Y36">
        <v>0</v>
      </c>
      <c r="Z36">
        <v>0</v>
      </c>
      <c r="AA36">
        <v>0</v>
      </c>
      <c r="AB36">
        <v>25.297013</v>
      </c>
      <c r="AC36">
        <v>0</v>
      </c>
      <c r="AD36">
        <v>0</v>
      </c>
      <c r="AE36">
        <v>31.652578999999999</v>
      </c>
      <c r="AF36">
        <v>8.5225899999999992</v>
      </c>
      <c r="AG36">
        <v>0</v>
      </c>
      <c r="AH36">
        <v>36.379952000000003</v>
      </c>
      <c r="AI36">
        <v>3.6677680000000001</v>
      </c>
      <c r="AJ36">
        <v>0</v>
      </c>
      <c r="AK36">
        <v>51.796773000000002</v>
      </c>
      <c r="AL36">
        <v>1.3391820000000001</v>
      </c>
      <c r="AM36">
        <v>0</v>
      </c>
      <c r="AN36">
        <v>0.569546</v>
      </c>
      <c r="AO36">
        <v>0</v>
      </c>
      <c r="AP36">
        <v>6.0283350000000002</v>
      </c>
      <c r="AQ36">
        <v>44.834353</v>
      </c>
      <c r="AR36">
        <v>5.3014080000000003</v>
      </c>
      <c r="AS36">
        <v>5.8136850000000004</v>
      </c>
      <c r="AT36">
        <v>14.406010999999999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2290.495981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655.78909399999998</v>
      </c>
      <c r="L37">
        <v>417.92439899999999</v>
      </c>
      <c r="M37">
        <v>88.356800000000007</v>
      </c>
      <c r="N37">
        <v>54.454680000000003</v>
      </c>
      <c r="O37">
        <v>118.768466</v>
      </c>
      <c r="P37">
        <v>106.6044</v>
      </c>
      <c r="Q37">
        <v>0</v>
      </c>
      <c r="R37">
        <v>40.711452000000001</v>
      </c>
      <c r="S37">
        <v>25.345051999999999</v>
      </c>
      <c r="T37">
        <v>0</v>
      </c>
      <c r="U37">
        <v>402.18670800000001</v>
      </c>
      <c r="V37">
        <v>16.878741999999999</v>
      </c>
      <c r="W37">
        <v>33.421256999999997</v>
      </c>
      <c r="X37">
        <v>94.445735999999997</v>
      </c>
      <c r="Y37">
        <v>0</v>
      </c>
      <c r="Z37">
        <v>0</v>
      </c>
      <c r="AA37">
        <v>0</v>
      </c>
      <c r="AB37">
        <v>12.648505999999999</v>
      </c>
      <c r="AC37">
        <v>0</v>
      </c>
      <c r="AD37">
        <v>0</v>
      </c>
      <c r="AE37">
        <v>31.652578999999999</v>
      </c>
      <c r="AF37">
        <v>8.5225899999999992</v>
      </c>
      <c r="AG37">
        <v>0</v>
      </c>
      <c r="AH37">
        <v>22.46462</v>
      </c>
      <c r="AI37">
        <v>0</v>
      </c>
      <c r="AJ37">
        <v>0</v>
      </c>
      <c r="AK37">
        <v>51.796773000000002</v>
      </c>
      <c r="AL37">
        <v>1.3391820000000001</v>
      </c>
      <c r="AM37">
        <v>0</v>
      </c>
      <c r="AN37">
        <v>0.569546</v>
      </c>
      <c r="AO37">
        <v>0</v>
      </c>
      <c r="AP37">
        <v>6.0283350000000002</v>
      </c>
      <c r="AQ37">
        <v>44.834353</v>
      </c>
      <c r="AR37">
        <v>38.170138000000001</v>
      </c>
      <c r="AS37">
        <v>6.4596499999999999</v>
      </c>
      <c r="AT37">
        <v>14.406010999999999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2293.7790690000006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655.78909399999998</v>
      </c>
      <c r="L38">
        <v>417.92439899999999</v>
      </c>
      <c r="M38">
        <v>88.356800000000007</v>
      </c>
      <c r="N38">
        <v>54.454680000000003</v>
      </c>
      <c r="O38">
        <v>118.768466</v>
      </c>
      <c r="P38">
        <v>106.6044</v>
      </c>
      <c r="Q38">
        <v>0</v>
      </c>
      <c r="R38">
        <v>40.711452000000001</v>
      </c>
      <c r="S38">
        <v>25.345051999999999</v>
      </c>
      <c r="T38">
        <v>0</v>
      </c>
      <c r="U38">
        <v>402.18670800000001</v>
      </c>
      <c r="V38">
        <v>16.878741999999999</v>
      </c>
      <c r="W38">
        <v>33.421256999999997</v>
      </c>
      <c r="X38">
        <v>94.445735999999997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31.652578999999999</v>
      </c>
      <c r="AF38">
        <v>8.5225899999999992</v>
      </c>
      <c r="AG38">
        <v>0</v>
      </c>
      <c r="AH38">
        <v>0</v>
      </c>
      <c r="AI38">
        <v>0</v>
      </c>
      <c r="AJ38">
        <v>0</v>
      </c>
      <c r="AK38">
        <v>51.796773000000002</v>
      </c>
      <c r="AL38">
        <v>1.3391820000000001</v>
      </c>
      <c r="AM38">
        <v>0</v>
      </c>
      <c r="AN38">
        <v>0.569546</v>
      </c>
      <c r="AO38">
        <v>0</v>
      </c>
      <c r="AP38">
        <v>6.0283350000000002</v>
      </c>
      <c r="AQ38">
        <v>44.834353</v>
      </c>
      <c r="AR38">
        <v>38.170138000000001</v>
      </c>
      <c r="AS38">
        <v>23.771512999999999</v>
      </c>
      <c r="AT38">
        <v>14.406010999999999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2275.9778060000008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655.78909399999998</v>
      </c>
      <c r="L39">
        <v>417.92439899999999</v>
      </c>
      <c r="M39">
        <v>88.356800000000007</v>
      </c>
      <c r="N39">
        <v>54.454680000000003</v>
      </c>
      <c r="O39">
        <v>118.768466</v>
      </c>
      <c r="P39">
        <v>106.6044</v>
      </c>
      <c r="Q39">
        <v>0</v>
      </c>
      <c r="R39">
        <v>40.711452000000001</v>
      </c>
      <c r="S39">
        <v>25.345051999999999</v>
      </c>
      <c r="T39">
        <v>0</v>
      </c>
      <c r="U39">
        <v>402.18670800000001</v>
      </c>
      <c r="V39">
        <v>16.878741999999999</v>
      </c>
      <c r="W39">
        <v>33.421256999999997</v>
      </c>
      <c r="X39">
        <v>94.445735999999997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31.652578999999999</v>
      </c>
      <c r="AF39">
        <v>8.5225899999999992</v>
      </c>
      <c r="AG39">
        <v>0</v>
      </c>
      <c r="AH39">
        <v>0</v>
      </c>
      <c r="AI39">
        <v>0</v>
      </c>
      <c r="AJ39">
        <v>0</v>
      </c>
      <c r="AK39">
        <v>51.796773000000002</v>
      </c>
      <c r="AL39">
        <v>1.3391820000000001</v>
      </c>
      <c r="AM39">
        <v>0</v>
      </c>
      <c r="AN39">
        <v>0.569546</v>
      </c>
      <c r="AO39">
        <v>0</v>
      </c>
      <c r="AP39">
        <v>2.4605450000000002</v>
      </c>
      <c r="AQ39">
        <v>44.834353</v>
      </c>
      <c r="AR39">
        <v>4.2411260000000004</v>
      </c>
      <c r="AS39">
        <v>23.771512999999999</v>
      </c>
      <c r="AT39">
        <v>14.406010999999999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2238.4810040000007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655.78909399999998</v>
      </c>
      <c r="L40">
        <v>417.92439899999999</v>
      </c>
      <c r="M40">
        <v>88.356800000000007</v>
      </c>
      <c r="N40">
        <v>54.454680000000003</v>
      </c>
      <c r="O40">
        <v>118.768466</v>
      </c>
      <c r="P40">
        <v>106.6044</v>
      </c>
      <c r="Q40">
        <v>0</v>
      </c>
      <c r="R40">
        <v>40.711452000000001</v>
      </c>
      <c r="S40">
        <v>25.345051999999999</v>
      </c>
      <c r="T40">
        <v>0</v>
      </c>
      <c r="U40">
        <v>402.18670800000001</v>
      </c>
      <c r="V40">
        <v>16.878741999999999</v>
      </c>
      <c r="W40">
        <v>33.421256999999997</v>
      </c>
      <c r="X40">
        <v>94.445735999999997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31.652578999999999</v>
      </c>
      <c r="AF40">
        <v>8.5225899999999992</v>
      </c>
      <c r="AG40">
        <v>0</v>
      </c>
      <c r="AH40">
        <v>0</v>
      </c>
      <c r="AI40">
        <v>0</v>
      </c>
      <c r="AJ40">
        <v>0</v>
      </c>
      <c r="AK40">
        <v>51.796773000000002</v>
      </c>
      <c r="AL40">
        <v>1.3391820000000001</v>
      </c>
      <c r="AM40">
        <v>0</v>
      </c>
      <c r="AN40">
        <v>0.569546</v>
      </c>
      <c r="AO40">
        <v>0</v>
      </c>
      <c r="AP40">
        <v>2.4605450000000002</v>
      </c>
      <c r="AQ40">
        <v>44.834353</v>
      </c>
      <c r="AR40">
        <v>3.1808450000000001</v>
      </c>
      <c r="AS40">
        <v>23.771512999999999</v>
      </c>
      <c r="AT40">
        <v>14.406010999999999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2237.4207230000006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655.78909399999998</v>
      </c>
      <c r="L41">
        <v>417.92439899999999</v>
      </c>
      <c r="M41">
        <v>88.356800000000007</v>
      </c>
      <c r="N41">
        <v>54.454680000000003</v>
      </c>
      <c r="O41">
        <v>118.768466</v>
      </c>
      <c r="P41">
        <v>106.6044</v>
      </c>
      <c r="Q41">
        <v>0</v>
      </c>
      <c r="R41">
        <v>40.711452000000001</v>
      </c>
      <c r="S41">
        <v>25.345051999999999</v>
      </c>
      <c r="T41">
        <v>0</v>
      </c>
      <c r="U41">
        <v>402.18670800000001</v>
      </c>
      <c r="V41">
        <v>16.878741999999999</v>
      </c>
      <c r="W41">
        <v>33.421256999999997</v>
      </c>
      <c r="X41">
        <v>94.445735999999997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15.826288999999999</v>
      </c>
      <c r="AF41">
        <v>8.5225899999999992</v>
      </c>
      <c r="AG41">
        <v>0</v>
      </c>
      <c r="AH41">
        <v>0</v>
      </c>
      <c r="AI41">
        <v>0</v>
      </c>
      <c r="AJ41">
        <v>0</v>
      </c>
      <c r="AK41">
        <v>51.796773000000002</v>
      </c>
      <c r="AL41">
        <v>1.3391820000000001</v>
      </c>
      <c r="AM41">
        <v>0</v>
      </c>
      <c r="AN41">
        <v>0.569546</v>
      </c>
      <c r="AO41">
        <v>0</v>
      </c>
      <c r="AP41">
        <v>2.4605450000000002</v>
      </c>
      <c r="AQ41">
        <v>35.940089</v>
      </c>
      <c r="AR41">
        <v>3.1808450000000001</v>
      </c>
      <c r="AS41">
        <v>23.771512999999999</v>
      </c>
      <c r="AT41">
        <v>14.406010999999999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2212.7001690000006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655.78909399999998</v>
      </c>
      <c r="L42">
        <v>417.92439899999999</v>
      </c>
      <c r="M42">
        <v>88.356800000000007</v>
      </c>
      <c r="N42">
        <v>54.454680000000003</v>
      </c>
      <c r="O42">
        <v>118.768466</v>
      </c>
      <c r="P42">
        <v>106.6044</v>
      </c>
      <c r="Q42">
        <v>0</v>
      </c>
      <c r="R42">
        <v>40.711452000000001</v>
      </c>
      <c r="S42">
        <v>25.345051999999999</v>
      </c>
      <c r="T42">
        <v>0</v>
      </c>
      <c r="U42">
        <v>402.18670800000001</v>
      </c>
      <c r="V42">
        <v>16.878741999999999</v>
      </c>
      <c r="W42">
        <v>33.421256999999997</v>
      </c>
      <c r="X42">
        <v>94.445735999999997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15.826288999999999</v>
      </c>
      <c r="AF42">
        <v>8.5225899999999992</v>
      </c>
      <c r="AG42">
        <v>0</v>
      </c>
      <c r="AH42">
        <v>0</v>
      </c>
      <c r="AI42">
        <v>0</v>
      </c>
      <c r="AJ42">
        <v>0</v>
      </c>
      <c r="AK42">
        <v>51.796773000000002</v>
      </c>
      <c r="AL42">
        <v>1.3391820000000001</v>
      </c>
      <c r="AM42">
        <v>0</v>
      </c>
      <c r="AN42">
        <v>0.569546</v>
      </c>
      <c r="AO42">
        <v>0</v>
      </c>
      <c r="AP42">
        <v>2.4605450000000002</v>
      </c>
      <c r="AQ42">
        <v>29.889569000000002</v>
      </c>
      <c r="AR42">
        <v>3.1808450000000001</v>
      </c>
      <c r="AS42">
        <v>23.771512999999999</v>
      </c>
      <c r="AT42">
        <v>14.406010999999999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2206.6496490000004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610.78933400000005</v>
      </c>
      <c r="L43">
        <v>417.92439899999999</v>
      </c>
      <c r="M43">
        <v>88.356800000000007</v>
      </c>
      <c r="N43">
        <v>54.454680000000003</v>
      </c>
      <c r="O43">
        <v>118.768466</v>
      </c>
      <c r="P43">
        <v>106.6044</v>
      </c>
      <c r="Q43">
        <v>0</v>
      </c>
      <c r="R43">
        <v>40.711452000000001</v>
      </c>
      <c r="S43">
        <v>25.345051999999999</v>
      </c>
      <c r="T43">
        <v>0</v>
      </c>
      <c r="U43">
        <v>402.18670800000001</v>
      </c>
      <c r="V43">
        <v>17.421976999999998</v>
      </c>
      <c r="W43">
        <v>33.421256999999997</v>
      </c>
      <c r="X43">
        <v>104.863034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8.5225899999999992</v>
      </c>
      <c r="AG43">
        <v>0</v>
      </c>
      <c r="AH43">
        <v>0</v>
      </c>
      <c r="AI43">
        <v>0</v>
      </c>
      <c r="AJ43">
        <v>0</v>
      </c>
      <c r="AK43">
        <v>51.796773000000002</v>
      </c>
      <c r="AL43">
        <v>1.3391820000000001</v>
      </c>
      <c r="AM43">
        <v>0</v>
      </c>
      <c r="AN43">
        <v>0</v>
      </c>
      <c r="AO43">
        <v>0</v>
      </c>
      <c r="AP43">
        <v>2.4605450000000002</v>
      </c>
      <c r="AQ43">
        <v>29.889569000000002</v>
      </c>
      <c r="AR43">
        <v>3.1808450000000001</v>
      </c>
      <c r="AS43">
        <v>23.771512999999999</v>
      </c>
      <c r="AT43">
        <v>14.406010999999999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2156.2145869999999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586.77933399999995</v>
      </c>
      <c r="L44">
        <v>417.92439899999999</v>
      </c>
      <c r="M44">
        <v>88.356800000000007</v>
      </c>
      <c r="N44">
        <v>54.454680000000003</v>
      </c>
      <c r="O44">
        <v>118.768466</v>
      </c>
      <c r="P44">
        <v>106.6044</v>
      </c>
      <c r="Q44">
        <v>0</v>
      </c>
      <c r="R44">
        <v>40.711452000000001</v>
      </c>
      <c r="S44">
        <v>25.345051999999999</v>
      </c>
      <c r="T44">
        <v>0</v>
      </c>
      <c r="U44">
        <v>402.18670800000001</v>
      </c>
      <c r="V44">
        <v>17.421976999999998</v>
      </c>
      <c r="W44">
        <v>33.421256999999997</v>
      </c>
      <c r="X44">
        <v>110.422854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8.5225899999999992</v>
      </c>
      <c r="AG44">
        <v>0</v>
      </c>
      <c r="AH44">
        <v>0</v>
      </c>
      <c r="AI44">
        <v>0</v>
      </c>
      <c r="AJ44">
        <v>0</v>
      </c>
      <c r="AK44">
        <v>51.796773000000002</v>
      </c>
      <c r="AL44">
        <v>1.3391820000000001</v>
      </c>
      <c r="AM44">
        <v>0</v>
      </c>
      <c r="AN44">
        <v>0</v>
      </c>
      <c r="AO44">
        <v>0</v>
      </c>
      <c r="AP44">
        <v>2.4605450000000002</v>
      </c>
      <c r="AQ44">
        <v>14.944784</v>
      </c>
      <c r="AR44">
        <v>3.1808450000000001</v>
      </c>
      <c r="AS44">
        <v>16.019933000000002</v>
      </c>
      <c r="AT44">
        <v>14.406010999999999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2115.0680419999994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575.25453400000004</v>
      </c>
      <c r="L45">
        <v>417.92439899999999</v>
      </c>
      <c r="M45">
        <v>88.356800000000007</v>
      </c>
      <c r="N45">
        <v>54.454680000000003</v>
      </c>
      <c r="O45">
        <v>118.768466</v>
      </c>
      <c r="P45">
        <v>106.6044</v>
      </c>
      <c r="Q45">
        <v>0</v>
      </c>
      <c r="R45">
        <v>40.711452000000001</v>
      </c>
      <c r="S45">
        <v>25.345051999999999</v>
      </c>
      <c r="T45">
        <v>0</v>
      </c>
      <c r="U45">
        <v>402.18670800000001</v>
      </c>
      <c r="V45">
        <v>17.421976999999998</v>
      </c>
      <c r="W45">
        <v>33.421256999999997</v>
      </c>
      <c r="X45">
        <v>110.422854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8.5225899999999992</v>
      </c>
      <c r="AG45">
        <v>0</v>
      </c>
      <c r="AH45">
        <v>0</v>
      </c>
      <c r="AI45">
        <v>0</v>
      </c>
      <c r="AJ45">
        <v>0</v>
      </c>
      <c r="AK45">
        <v>51.796773000000002</v>
      </c>
      <c r="AL45">
        <v>1.3391820000000001</v>
      </c>
      <c r="AM45">
        <v>0</v>
      </c>
      <c r="AN45">
        <v>0</v>
      </c>
      <c r="AO45">
        <v>0</v>
      </c>
      <c r="AP45">
        <v>2.4605450000000002</v>
      </c>
      <c r="AQ45">
        <v>12.101039999999999</v>
      </c>
      <c r="AR45">
        <v>3.1808450000000001</v>
      </c>
      <c r="AS45">
        <v>16.019933000000002</v>
      </c>
      <c r="AT45">
        <v>14.406010999999999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2100.6994979999995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575.25453400000004</v>
      </c>
      <c r="L46">
        <v>417.92439899999999</v>
      </c>
      <c r="M46">
        <v>88.356800000000007</v>
      </c>
      <c r="N46">
        <v>54.454680000000003</v>
      </c>
      <c r="O46">
        <v>118.768466</v>
      </c>
      <c r="P46">
        <v>106.6044</v>
      </c>
      <c r="Q46">
        <v>0</v>
      </c>
      <c r="R46">
        <v>40.711452000000001</v>
      </c>
      <c r="S46">
        <v>25.345051999999999</v>
      </c>
      <c r="T46">
        <v>0</v>
      </c>
      <c r="U46">
        <v>402.18670800000001</v>
      </c>
      <c r="V46">
        <v>17.421976999999998</v>
      </c>
      <c r="W46">
        <v>33.421256999999997</v>
      </c>
      <c r="X46">
        <v>114.177058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8.5225899999999992</v>
      </c>
      <c r="AG46">
        <v>0</v>
      </c>
      <c r="AH46">
        <v>0</v>
      </c>
      <c r="AI46">
        <v>0</v>
      </c>
      <c r="AJ46">
        <v>0</v>
      </c>
      <c r="AK46">
        <v>51.796773000000002</v>
      </c>
      <c r="AL46">
        <v>1.3391820000000001</v>
      </c>
      <c r="AM46">
        <v>0</v>
      </c>
      <c r="AN46">
        <v>0</v>
      </c>
      <c r="AO46">
        <v>0</v>
      </c>
      <c r="AP46">
        <v>2.4605450000000002</v>
      </c>
      <c r="AQ46">
        <v>0</v>
      </c>
      <c r="AR46">
        <v>4.2411260000000004</v>
      </c>
      <c r="AS46">
        <v>5.1677200000000001</v>
      </c>
      <c r="AT46">
        <v>14.406010999999999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2082.5607299999997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604.06653400000005</v>
      </c>
      <c r="L47">
        <v>417.92439899999999</v>
      </c>
      <c r="M47">
        <v>88.356800000000007</v>
      </c>
      <c r="N47">
        <v>54.454680000000003</v>
      </c>
      <c r="O47">
        <v>118.768466</v>
      </c>
      <c r="P47">
        <v>106.6044</v>
      </c>
      <c r="Q47">
        <v>0</v>
      </c>
      <c r="R47">
        <v>40.711452000000001</v>
      </c>
      <c r="S47">
        <v>25.345051999999999</v>
      </c>
      <c r="T47">
        <v>0</v>
      </c>
      <c r="U47">
        <v>402.18670800000001</v>
      </c>
      <c r="V47">
        <v>17.421976999999998</v>
      </c>
      <c r="W47">
        <v>33.421256999999997</v>
      </c>
      <c r="X47">
        <v>114.177058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8.5225899999999992</v>
      </c>
      <c r="AG47">
        <v>0</v>
      </c>
      <c r="AH47">
        <v>0</v>
      </c>
      <c r="AI47">
        <v>0</v>
      </c>
      <c r="AJ47">
        <v>0</v>
      </c>
      <c r="AK47">
        <v>51.796773000000002</v>
      </c>
      <c r="AL47">
        <v>1.3391820000000001</v>
      </c>
      <c r="AM47">
        <v>0</v>
      </c>
      <c r="AN47">
        <v>0</v>
      </c>
      <c r="AO47">
        <v>0</v>
      </c>
      <c r="AP47">
        <v>0.49210900000000002</v>
      </c>
      <c r="AQ47">
        <v>0</v>
      </c>
      <c r="AR47">
        <v>3.1808450000000001</v>
      </c>
      <c r="AS47">
        <v>4.5217549999999997</v>
      </c>
      <c r="AT47">
        <v>14.406010999999999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2107.6980479999997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592.197046</v>
      </c>
      <c r="L48">
        <v>417.92439899999999</v>
      </c>
      <c r="M48">
        <v>88.356800000000007</v>
      </c>
      <c r="N48">
        <v>54.454680000000003</v>
      </c>
      <c r="O48">
        <v>118.768466</v>
      </c>
      <c r="P48">
        <v>106.6044</v>
      </c>
      <c r="Q48">
        <v>0</v>
      </c>
      <c r="R48">
        <v>40.711452000000001</v>
      </c>
      <c r="S48">
        <v>21.410772999999999</v>
      </c>
      <c r="T48">
        <v>0</v>
      </c>
      <c r="U48">
        <v>402.18670800000001</v>
      </c>
      <c r="V48">
        <v>17.421976999999998</v>
      </c>
      <c r="W48">
        <v>33.421256999999997</v>
      </c>
      <c r="X48">
        <v>114.177058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8.5225899999999992</v>
      </c>
      <c r="AG48">
        <v>0</v>
      </c>
      <c r="AH48">
        <v>0</v>
      </c>
      <c r="AI48">
        <v>0</v>
      </c>
      <c r="AJ48">
        <v>0</v>
      </c>
      <c r="AK48">
        <v>51.796773000000002</v>
      </c>
      <c r="AL48">
        <v>1.3391820000000001</v>
      </c>
      <c r="AM48">
        <v>0</v>
      </c>
      <c r="AN48">
        <v>0</v>
      </c>
      <c r="AO48">
        <v>0</v>
      </c>
      <c r="AP48">
        <v>0.49210900000000002</v>
      </c>
      <c r="AQ48">
        <v>0</v>
      </c>
      <c r="AR48">
        <v>4.2411260000000004</v>
      </c>
      <c r="AS48">
        <v>4.5217549999999997</v>
      </c>
      <c r="AT48">
        <v>14.406010999999999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2092.9545619999999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594.11784599999999</v>
      </c>
      <c r="L49">
        <v>402.875699</v>
      </c>
      <c r="M49">
        <v>88.356800000000007</v>
      </c>
      <c r="N49">
        <v>54.454680000000003</v>
      </c>
      <c r="O49">
        <v>118.768466</v>
      </c>
      <c r="P49">
        <v>106.6044</v>
      </c>
      <c r="Q49">
        <v>0</v>
      </c>
      <c r="R49">
        <v>40.711452000000001</v>
      </c>
      <c r="S49">
        <v>21.410772999999999</v>
      </c>
      <c r="T49">
        <v>0</v>
      </c>
      <c r="U49">
        <v>402.18670800000001</v>
      </c>
      <c r="V49">
        <v>17.421976999999998</v>
      </c>
      <c r="W49">
        <v>33.421256999999997</v>
      </c>
      <c r="X49">
        <v>117.93846499999999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8.5225899999999992</v>
      </c>
      <c r="AG49">
        <v>0</v>
      </c>
      <c r="AH49">
        <v>0</v>
      </c>
      <c r="AI49">
        <v>0</v>
      </c>
      <c r="AJ49">
        <v>0</v>
      </c>
      <c r="AK49">
        <v>51.796773000000002</v>
      </c>
      <c r="AL49">
        <v>1.3391820000000001</v>
      </c>
      <c r="AM49">
        <v>0</v>
      </c>
      <c r="AN49">
        <v>0</v>
      </c>
      <c r="AO49">
        <v>0</v>
      </c>
      <c r="AP49">
        <v>0.49210900000000002</v>
      </c>
      <c r="AQ49">
        <v>0</v>
      </c>
      <c r="AR49">
        <v>3.1808450000000001</v>
      </c>
      <c r="AS49">
        <v>4.5217549999999997</v>
      </c>
      <c r="AT49">
        <v>14.406010999999999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2082.5277879999999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579.71184600000004</v>
      </c>
      <c r="L50">
        <v>383.66769900000003</v>
      </c>
      <c r="M50">
        <v>88.356800000000007</v>
      </c>
      <c r="N50">
        <v>54.454680000000003</v>
      </c>
      <c r="O50">
        <v>118.768466</v>
      </c>
      <c r="P50">
        <v>106.6044</v>
      </c>
      <c r="Q50">
        <v>0</v>
      </c>
      <c r="R50">
        <v>40.711452000000001</v>
      </c>
      <c r="S50">
        <v>21.410772999999999</v>
      </c>
      <c r="T50">
        <v>0</v>
      </c>
      <c r="U50">
        <v>402.18670800000001</v>
      </c>
      <c r="V50">
        <v>17.421976999999998</v>
      </c>
      <c r="W50">
        <v>33.421256999999997</v>
      </c>
      <c r="X50">
        <v>117.93846499999999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8.5225899999999992</v>
      </c>
      <c r="AG50">
        <v>0</v>
      </c>
      <c r="AH50">
        <v>0</v>
      </c>
      <c r="AI50">
        <v>0</v>
      </c>
      <c r="AJ50">
        <v>0</v>
      </c>
      <c r="AK50">
        <v>51.796773000000002</v>
      </c>
      <c r="AL50">
        <v>1.3391820000000001</v>
      </c>
      <c r="AM50">
        <v>0</v>
      </c>
      <c r="AN50">
        <v>0</v>
      </c>
      <c r="AO50">
        <v>0</v>
      </c>
      <c r="AP50">
        <v>0.49210900000000002</v>
      </c>
      <c r="AQ50">
        <v>0</v>
      </c>
      <c r="AR50">
        <v>4.2411260000000004</v>
      </c>
      <c r="AS50">
        <v>4.5217549999999997</v>
      </c>
      <c r="AT50">
        <v>14.406010999999999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2049.9740689999999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541.66560000000004</v>
      </c>
      <c r="L51">
        <v>364.459699</v>
      </c>
      <c r="M51">
        <v>88.356800000000007</v>
      </c>
      <c r="N51">
        <v>54.454680000000003</v>
      </c>
      <c r="O51">
        <v>118.768466</v>
      </c>
      <c r="P51">
        <v>106.6044</v>
      </c>
      <c r="Q51">
        <v>0</v>
      </c>
      <c r="R51">
        <v>40.711452000000001</v>
      </c>
      <c r="S51">
        <v>17.739068</v>
      </c>
      <c r="T51">
        <v>0</v>
      </c>
      <c r="U51">
        <v>402.18670800000001</v>
      </c>
      <c r="V51">
        <v>17.421976999999998</v>
      </c>
      <c r="W51">
        <v>33.421256999999997</v>
      </c>
      <c r="X51">
        <v>121.692668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8.5225899999999992</v>
      </c>
      <c r="AG51">
        <v>0</v>
      </c>
      <c r="AH51">
        <v>0</v>
      </c>
      <c r="AI51">
        <v>0</v>
      </c>
      <c r="AJ51">
        <v>0</v>
      </c>
      <c r="AK51">
        <v>51.796773000000002</v>
      </c>
      <c r="AL51">
        <v>1.3391820000000001</v>
      </c>
      <c r="AM51">
        <v>0</v>
      </c>
      <c r="AN51">
        <v>0</v>
      </c>
      <c r="AO51">
        <v>0</v>
      </c>
      <c r="AP51">
        <v>0.49210900000000002</v>
      </c>
      <c r="AQ51">
        <v>0</v>
      </c>
      <c r="AR51">
        <v>33.929011000000003</v>
      </c>
      <c r="AS51">
        <v>4.5217549999999997</v>
      </c>
      <c r="AT51">
        <v>14.406010999999999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2022.4902059999999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493.6456</v>
      </c>
      <c r="L52">
        <v>315.01119999999997</v>
      </c>
      <c r="M52">
        <v>88.356800000000007</v>
      </c>
      <c r="N52">
        <v>54.454680000000003</v>
      </c>
      <c r="O52">
        <v>118.768466</v>
      </c>
      <c r="P52">
        <v>106.6044</v>
      </c>
      <c r="Q52">
        <v>0</v>
      </c>
      <c r="R52">
        <v>38.956704999999999</v>
      </c>
      <c r="S52">
        <v>17.739068</v>
      </c>
      <c r="T52">
        <v>0</v>
      </c>
      <c r="U52">
        <v>402.18670800000001</v>
      </c>
      <c r="V52">
        <v>17.421976999999998</v>
      </c>
      <c r="W52">
        <v>33.421256999999997</v>
      </c>
      <c r="X52">
        <v>121.692668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8.5225899999999992</v>
      </c>
      <c r="AG52">
        <v>0</v>
      </c>
      <c r="AH52">
        <v>0</v>
      </c>
      <c r="AI52">
        <v>0</v>
      </c>
      <c r="AJ52">
        <v>0</v>
      </c>
      <c r="AK52">
        <v>51.796773000000002</v>
      </c>
      <c r="AL52">
        <v>1.3391820000000001</v>
      </c>
      <c r="AM52">
        <v>0</v>
      </c>
      <c r="AN52">
        <v>0</v>
      </c>
      <c r="AO52">
        <v>0</v>
      </c>
      <c r="AP52">
        <v>0.49210900000000002</v>
      </c>
      <c r="AQ52">
        <v>0</v>
      </c>
      <c r="AR52">
        <v>33.929011000000003</v>
      </c>
      <c r="AS52">
        <v>4.5217549999999997</v>
      </c>
      <c r="AT52">
        <v>14.406010999999999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1923.2669599999999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445.62560000000002</v>
      </c>
      <c r="L53">
        <v>295.8032</v>
      </c>
      <c r="M53">
        <v>88.356800000000007</v>
      </c>
      <c r="N53">
        <v>54.454680000000003</v>
      </c>
      <c r="O53">
        <v>118.768466</v>
      </c>
      <c r="P53">
        <v>106.6044</v>
      </c>
      <c r="Q53">
        <v>0</v>
      </c>
      <c r="R53">
        <v>38.956704999999999</v>
      </c>
      <c r="S53">
        <v>17.739068</v>
      </c>
      <c r="T53">
        <v>0</v>
      </c>
      <c r="U53">
        <v>402.18670800000001</v>
      </c>
      <c r="V53">
        <v>17.421976999999998</v>
      </c>
      <c r="W53">
        <v>33.421256999999997</v>
      </c>
      <c r="X53">
        <v>134.66606100000001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8.5225899999999992</v>
      </c>
      <c r="AG53">
        <v>0</v>
      </c>
      <c r="AH53">
        <v>0</v>
      </c>
      <c r="AI53">
        <v>0</v>
      </c>
      <c r="AJ53">
        <v>0</v>
      </c>
      <c r="AK53">
        <v>51.796773000000002</v>
      </c>
      <c r="AL53">
        <v>1.3391820000000001</v>
      </c>
      <c r="AM53">
        <v>0</v>
      </c>
      <c r="AN53">
        <v>0</v>
      </c>
      <c r="AO53">
        <v>0</v>
      </c>
      <c r="AP53">
        <v>0.49210900000000002</v>
      </c>
      <c r="AQ53">
        <v>0</v>
      </c>
      <c r="AR53">
        <v>4.2411260000000004</v>
      </c>
      <c r="AS53">
        <v>4.5217549999999997</v>
      </c>
      <c r="AT53">
        <v>14.406010999999999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1839.324468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445.62560000000002</v>
      </c>
      <c r="L54">
        <v>257.38720000000001</v>
      </c>
      <c r="M54">
        <v>88.356800000000007</v>
      </c>
      <c r="N54">
        <v>54.454680000000003</v>
      </c>
      <c r="O54">
        <v>118.768466</v>
      </c>
      <c r="P54">
        <v>106.6044</v>
      </c>
      <c r="Q54">
        <v>0</v>
      </c>
      <c r="R54">
        <v>34.826985000000001</v>
      </c>
      <c r="S54">
        <v>17.739068</v>
      </c>
      <c r="T54">
        <v>0</v>
      </c>
      <c r="U54">
        <v>402.18670800000001</v>
      </c>
      <c r="V54">
        <v>17.421976999999998</v>
      </c>
      <c r="W54">
        <v>33.421256999999997</v>
      </c>
      <c r="X54">
        <v>136.007046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8.5225899999999992</v>
      </c>
      <c r="AG54">
        <v>0</v>
      </c>
      <c r="AH54">
        <v>0</v>
      </c>
      <c r="AI54">
        <v>0</v>
      </c>
      <c r="AJ54">
        <v>0</v>
      </c>
      <c r="AK54">
        <v>51.796773000000002</v>
      </c>
      <c r="AL54">
        <v>1.3391820000000001</v>
      </c>
      <c r="AM54">
        <v>0</v>
      </c>
      <c r="AN54">
        <v>0</v>
      </c>
      <c r="AO54">
        <v>0</v>
      </c>
      <c r="AP54">
        <v>0.49210900000000002</v>
      </c>
      <c r="AQ54">
        <v>0</v>
      </c>
      <c r="AR54">
        <v>3.1808450000000001</v>
      </c>
      <c r="AS54">
        <v>4.5217549999999997</v>
      </c>
      <c r="AT54">
        <v>14.406010999999999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1797.059452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464.83359999999999</v>
      </c>
      <c r="L55">
        <v>230.49600000000001</v>
      </c>
      <c r="M55">
        <v>88.356800000000007</v>
      </c>
      <c r="N55">
        <v>54.454680000000003</v>
      </c>
      <c r="O55">
        <v>118.768466</v>
      </c>
      <c r="P55">
        <v>106.6044</v>
      </c>
      <c r="Q55">
        <v>0</v>
      </c>
      <c r="R55">
        <v>29.261887000000002</v>
      </c>
      <c r="S55">
        <v>17.739068</v>
      </c>
      <c r="T55">
        <v>0</v>
      </c>
      <c r="U55">
        <v>402.18670800000001</v>
      </c>
      <c r="V55">
        <v>17.421976999999998</v>
      </c>
      <c r="W55">
        <v>33.421256999999997</v>
      </c>
      <c r="X55">
        <v>141.67400599999999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8.5225899999999992</v>
      </c>
      <c r="AG55">
        <v>0</v>
      </c>
      <c r="AH55">
        <v>0</v>
      </c>
      <c r="AI55">
        <v>0</v>
      </c>
      <c r="AJ55">
        <v>0</v>
      </c>
      <c r="AK55">
        <v>51.796773000000002</v>
      </c>
      <c r="AL55">
        <v>1.3391820000000001</v>
      </c>
      <c r="AM55">
        <v>0</v>
      </c>
      <c r="AN55">
        <v>0</v>
      </c>
      <c r="AO55">
        <v>0</v>
      </c>
      <c r="AP55">
        <v>0.49210900000000002</v>
      </c>
      <c r="AQ55">
        <v>0</v>
      </c>
      <c r="AR55">
        <v>3.1808450000000001</v>
      </c>
      <c r="AS55">
        <v>4.5217549999999997</v>
      </c>
      <c r="AT55">
        <v>14.406010999999999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1789.4781140000002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416.81360000000001</v>
      </c>
      <c r="L56">
        <v>230.49600000000001</v>
      </c>
      <c r="M56">
        <v>88.356800000000007</v>
      </c>
      <c r="N56">
        <v>54.454680000000003</v>
      </c>
      <c r="O56">
        <v>118.768466</v>
      </c>
      <c r="P56">
        <v>106.6044</v>
      </c>
      <c r="Q56">
        <v>0</v>
      </c>
      <c r="R56">
        <v>28.099094999999998</v>
      </c>
      <c r="S56">
        <v>17.739068</v>
      </c>
      <c r="T56">
        <v>0</v>
      </c>
      <c r="U56">
        <v>402.18670800000001</v>
      </c>
      <c r="V56">
        <v>17.421976999999998</v>
      </c>
      <c r="W56">
        <v>33.421256999999997</v>
      </c>
      <c r="X56">
        <v>141.67400599999999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8.5225899999999992</v>
      </c>
      <c r="AG56">
        <v>0</v>
      </c>
      <c r="AH56">
        <v>0</v>
      </c>
      <c r="AI56">
        <v>0</v>
      </c>
      <c r="AJ56">
        <v>0</v>
      </c>
      <c r="AK56">
        <v>51.796773000000002</v>
      </c>
      <c r="AL56">
        <v>1.3391820000000001</v>
      </c>
      <c r="AM56">
        <v>0</v>
      </c>
      <c r="AN56">
        <v>0</v>
      </c>
      <c r="AO56">
        <v>0</v>
      </c>
      <c r="AP56">
        <v>0.49210900000000002</v>
      </c>
      <c r="AQ56">
        <v>0</v>
      </c>
      <c r="AR56">
        <v>3.1808450000000001</v>
      </c>
      <c r="AS56">
        <v>4.5217549999999997</v>
      </c>
      <c r="AT56">
        <v>14.406010999999999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1740.2953220000002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416.81360000000001</v>
      </c>
      <c r="L57">
        <v>230.49600000000001</v>
      </c>
      <c r="M57">
        <v>88.356800000000007</v>
      </c>
      <c r="N57">
        <v>54.454680000000003</v>
      </c>
      <c r="O57">
        <v>118.768466</v>
      </c>
      <c r="P57">
        <v>70.589399999999998</v>
      </c>
      <c r="Q57">
        <v>0</v>
      </c>
      <c r="R57">
        <v>34.826985000000001</v>
      </c>
      <c r="S57">
        <v>17.739068</v>
      </c>
      <c r="T57">
        <v>0</v>
      </c>
      <c r="U57">
        <v>402.18670800000001</v>
      </c>
      <c r="V57">
        <v>17.421976999999998</v>
      </c>
      <c r="W57">
        <v>33.421256999999997</v>
      </c>
      <c r="X57">
        <v>141.67400599999999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8.5225899999999992</v>
      </c>
      <c r="AG57">
        <v>0</v>
      </c>
      <c r="AH57">
        <v>0</v>
      </c>
      <c r="AI57">
        <v>0</v>
      </c>
      <c r="AJ57">
        <v>0</v>
      </c>
      <c r="AK57">
        <v>51.796773000000002</v>
      </c>
      <c r="AL57">
        <v>1.3391820000000001</v>
      </c>
      <c r="AM57">
        <v>0</v>
      </c>
      <c r="AN57">
        <v>0</v>
      </c>
      <c r="AO57">
        <v>0</v>
      </c>
      <c r="AP57">
        <v>0.49210900000000002</v>
      </c>
      <c r="AQ57">
        <v>0</v>
      </c>
      <c r="AR57">
        <v>3.1808450000000001</v>
      </c>
      <c r="AS57">
        <v>4.5217549999999997</v>
      </c>
      <c r="AT57">
        <v>14.406010999999999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1711.0082120000002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416.81360000000001</v>
      </c>
      <c r="L58">
        <v>230.49600000000001</v>
      </c>
      <c r="M58">
        <v>88.356800000000007</v>
      </c>
      <c r="N58">
        <v>54.454680000000003</v>
      </c>
      <c r="O58">
        <v>118.768466</v>
      </c>
      <c r="P58">
        <v>70.589399999999998</v>
      </c>
      <c r="Q58">
        <v>0</v>
      </c>
      <c r="R58">
        <v>34.826985000000001</v>
      </c>
      <c r="S58">
        <v>17.739068</v>
      </c>
      <c r="T58">
        <v>0</v>
      </c>
      <c r="U58">
        <v>402.18670800000001</v>
      </c>
      <c r="V58">
        <v>17.421976999999998</v>
      </c>
      <c r="W58">
        <v>33.421256999999997</v>
      </c>
      <c r="X58">
        <v>141.67400599999999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8.5225899999999992</v>
      </c>
      <c r="AG58">
        <v>0</v>
      </c>
      <c r="AH58">
        <v>0</v>
      </c>
      <c r="AI58">
        <v>0</v>
      </c>
      <c r="AJ58">
        <v>0</v>
      </c>
      <c r="AK58">
        <v>51.796773000000002</v>
      </c>
      <c r="AL58">
        <v>6.6959090000000003</v>
      </c>
      <c r="AM58">
        <v>0</v>
      </c>
      <c r="AN58">
        <v>0</v>
      </c>
      <c r="AO58">
        <v>0</v>
      </c>
      <c r="AP58">
        <v>0.49210900000000002</v>
      </c>
      <c r="AQ58">
        <v>0</v>
      </c>
      <c r="AR58">
        <v>3.1808450000000001</v>
      </c>
      <c r="AS58">
        <v>4.5217549999999997</v>
      </c>
      <c r="AT58">
        <v>14.406010999999999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1716.3649390000003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416.81360000000001</v>
      </c>
      <c r="L59">
        <v>230.49600000000001</v>
      </c>
      <c r="M59">
        <v>88.356800000000007</v>
      </c>
      <c r="N59">
        <v>54.454680000000003</v>
      </c>
      <c r="O59">
        <v>118.768466</v>
      </c>
      <c r="P59">
        <v>70.589399999999998</v>
      </c>
      <c r="Q59">
        <v>0</v>
      </c>
      <c r="R59">
        <v>36.133128999999997</v>
      </c>
      <c r="S59">
        <v>17.739068</v>
      </c>
      <c r="T59">
        <v>0</v>
      </c>
      <c r="U59">
        <v>402.18670800000001</v>
      </c>
      <c r="V59">
        <v>16.878741999999999</v>
      </c>
      <c r="W59">
        <v>33.421256999999997</v>
      </c>
      <c r="X59">
        <v>141.67400599999999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8.5225899999999992</v>
      </c>
      <c r="AG59">
        <v>0</v>
      </c>
      <c r="AH59">
        <v>0</v>
      </c>
      <c r="AI59">
        <v>0</v>
      </c>
      <c r="AJ59">
        <v>0</v>
      </c>
      <c r="AK59">
        <v>51.796773000000002</v>
      </c>
      <c r="AL59">
        <v>68.075073000000003</v>
      </c>
      <c r="AM59">
        <v>0</v>
      </c>
      <c r="AN59">
        <v>0</v>
      </c>
      <c r="AO59">
        <v>0</v>
      </c>
      <c r="AP59">
        <v>0.49210900000000002</v>
      </c>
      <c r="AQ59">
        <v>0</v>
      </c>
      <c r="AR59">
        <v>3.1808450000000001</v>
      </c>
      <c r="AS59">
        <v>4.5217549999999997</v>
      </c>
      <c r="AT59">
        <v>14.406010999999999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1778.5070120000003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416.81360000000001</v>
      </c>
      <c r="L60">
        <v>230.49600000000001</v>
      </c>
      <c r="M60">
        <v>88.356800000000007</v>
      </c>
      <c r="N60">
        <v>54.454680000000003</v>
      </c>
      <c r="O60">
        <v>118.768466</v>
      </c>
      <c r="P60">
        <v>70.589399999999998</v>
      </c>
      <c r="Q60">
        <v>0</v>
      </c>
      <c r="R60">
        <v>36.133128999999997</v>
      </c>
      <c r="S60">
        <v>17.739068</v>
      </c>
      <c r="T60">
        <v>0</v>
      </c>
      <c r="U60">
        <v>402.18670800000001</v>
      </c>
      <c r="V60">
        <v>16.878741999999999</v>
      </c>
      <c r="W60">
        <v>33.421256999999997</v>
      </c>
      <c r="X60">
        <v>141.67400599999999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8.5225899999999992</v>
      </c>
      <c r="AG60">
        <v>0</v>
      </c>
      <c r="AH60">
        <v>0</v>
      </c>
      <c r="AI60">
        <v>0</v>
      </c>
      <c r="AJ60">
        <v>0</v>
      </c>
      <c r="AK60">
        <v>51.796773000000002</v>
      </c>
      <c r="AL60">
        <v>68.075073000000003</v>
      </c>
      <c r="AM60">
        <v>0</v>
      </c>
      <c r="AN60">
        <v>0</v>
      </c>
      <c r="AO60">
        <v>0</v>
      </c>
      <c r="AP60">
        <v>0.49210900000000002</v>
      </c>
      <c r="AQ60">
        <v>0</v>
      </c>
      <c r="AR60">
        <v>3.1808450000000001</v>
      </c>
      <c r="AS60">
        <v>4.5217549999999997</v>
      </c>
      <c r="AT60">
        <v>14.406010999999999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1778.5070120000003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416.81360000000001</v>
      </c>
      <c r="L61">
        <v>247.78319999999999</v>
      </c>
      <c r="M61">
        <v>88.356800000000007</v>
      </c>
      <c r="N61">
        <v>54.454680000000003</v>
      </c>
      <c r="O61">
        <v>118.768466</v>
      </c>
      <c r="P61">
        <v>70.589399999999998</v>
      </c>
      <c r="Q61">
        <v>0</v>
      </c>
      <c r="R61">
        <v>40.711452000000001</v>
      </c>
      <c r="S61">
        <v>17.739068</v>
      </c>
      <c r="T61">
        <v>0</v>
      </c>
      <c r="U61">
        <v>402.18670800000001</v>
      </c>
      <c r="V61">
        <v>16.878741999999999</v>
      </c>
      <c r="W61">
        <v>33.421256999999997</v>
      </c>
      <c r="X61">
        <v>141.67400599999999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8.5225899999999992</v>
      </c>
      <c r="AG61">
        <v>0</v>
      </c>
      <c r="AH61">
        <v>0</v>
      </c>
      <c r="AI61">
        <v>0</v>
      </c>
      <c r="AJ61">
        <v>0</v>
      </c>
      <c r="AK61">
        <v>51.796773000000002</v>
      </c>
      <c r="AL61">
        <v>6.6959090000000003</v>
      </c>
      <c r="AM61">
        <v>0</v>
      </c>
      <c r="AN61">
        <v>0</v>
      </c>
      <c r="AO61">
        <v>0</v>
      </c>
      <c r="AP61">
        <v>0.49210900000000002</v>
      </c>
      <c r="AQ61">
        <v>0</v>
      </c>
      <c r="AR61">
        <v>3.1808450000000001</v>
      </c>
      <c r="AS61">
        <v>4.5217549999999997</v>
      </c>
      <c r="AT61">
        <v>14.406010999999999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1738.9933710000003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416.81360000000001</v>
      </c>
      <c r="L62">
        <v>266.99119999999999</v>
      </c>
      <c r="M62">
        <v>88.356800000000007</v>
      </c>
      <c r="N62">
        <v>54.454680000000003</v>
      </c>
      <c r="O62">
        <v>118.768466</v>
      </c>
      <c r="P62">
        <v>70.589399999999998</v>
      </c>
      <c r="Q62">
        <v>0</v>
      </c>
      <c r="R62">
        <v>40.711452000000001</v>
      </c>
      <c r="S62">
        <v>17.739068</v>
      </c>
      <c r="T62">
        <v>0</v>
      </c>
      <c r="U62">
        <v>402.18670800000001</v>
      </c>
      <c r="V62">
        <v>16.878741999999999</v>
      </c>
      <c r="W62">
        <v>33.421256999999997</v>
      </c>
      <c r="X62">
        <v>141.67400599999999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8.5225899999999992</v>
      </c>
      <c r="AG62">
        <v>0</v>
      </c>
      <c r="AH62">
        <v>0</v>
      </c>
      <c r="AI62">
        <v>0</v>
      </c>
      <c r="AJ62">
        <v>0</v>
      </c>
      <c r="AK62">
        <v>51.796773000000002</v>
      </c>
      <c r="AL62">
        <v>1.3391820000000001</v>
      </c>
      <c r="AM62">
        <v>0</v>
      </c>
      <c r="AN62">
        <v>0</v>
      </c>
      <c r="AO62">
        <v>0</v>
      </c>
      <c r="AP62">
        <v>0.49210900000000002</v>
      </c>
      <c r="AQ62">
        <v>8.8942639999999997</v>
      </c>
      <c r="AR62">
        <v>3.1808450000000001</v>
      </c>
      <c r="AS62">
        <v>4.5217549999999997</v>
      </c>
      <c r="AT62">
        <v>14.406010999999999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1761.7389080000003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416.81360000000001</v>
      </c>
      <c r="L63">
        <v>266.99119999999999</v>
      </c>
      <c r="M63">
        <v>88.356800000000007</v>
      </c>
      <c r="N63">
        <v>54.454680000000003</v>
      </c>
      <c r="O63">
        <v>118.768466</v>
      </c>
      <c r="P63">
        <v>70.589399999999998</v>
      </c>
      <c r="Q63">
        <v>0</v>
      </c>
      <c r="R63">
        <v>36.133128999999997</v>
      </c>
      <c r="S63">
        <v>17.739068</v>
      </c>
      <c r="T63">
        <v>0</v>
      </c>
      <c r="U63">
        <v>402.18670800000001</v>
      </c>
      <c r="V63">
        <v>16.878741999999999</v>
      </c>
      <c r="W63">
        <v>33.421256999999997</v>
      </c>
      <c r="X63">
        <v>141.67400599999999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8.5225899999999992</v>
      </c>
      <c r="AG63">
        <v>0</v>
      </c>
      <c r="AH63">
        <v>0</v>
      </c>
      <c r="AI63">
        <v>0</v>
      </c>
      <c r="AJ63">
        <v>0</v>
      </c>
      <c r="AK63">
        <v>51.796773000000002</v>
      </c>
      <c r="AL63">
        <v>1.3391820000000001</v>
      </c>
      <c r="AM63">
        <v>0</v>
      </c>
      <c r="AN63">
        <v>0</v>
      </c>
      <c r="AO63">
        <v>0</v>
      </c>
      <c r="AP63">
        <v>0.49210900000000002</v>
      </c>
      <c r="AQ63">
        <v>14.944784</v>
      </c>
      <c r="AR63">
        <v>4.2411260000000004</v>
      </c>
      <c r="AS63">
        <v>4.5217549999999997</v>
      </c>
      <c r="AT63">
        <v>14.406010999999999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1764.2713860000001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464.83359999999999</v>
      </c>
      <c r="L64">
        <v>276.59519999999998</v>
      </c>
      <c r="M64">
        <v>88.356800000000007</v>
      </c>
      <c r="N64">
        <v>54.454680000000003</v>
      </c>
      <c r="O64">
        <v>118.768466</v>
      </c>
      <c r="P64">
        <v>70.589399999999998</v>
      </c>
      <c r="Q64">
        <v>0</v>
      </c>
      <c r="R64">
        <v>36.133128999999997</v>
      </c>
      <c r="S64">
        <v>17.739068</v>
      </c>
      <c r="T64">
        <v>0</v>
      </c>
      <c r="U64">
        <v>402.18670800000001</v>
      </c>
      <c r="V64">
        <v>16.878741999999999</v>
      </c>
      <c r="W64">
        <v>33.421256999999997</v>
      </c>
      <c r="X64">
        <v>141.67400599999999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8.5225899999999992</v>
      </c>
      <c r="AG64">
        <v>0</v>
      </c>
      <c r="AH64">
        <v>0</v>
      </c>
      <c r="AI64">
        <v>0</v>
      </c>
      <c r="AJ64">
        <v>0</v>
      </c>
      <c r="AK64">
        <v>51.796773000000002</v>
      </c>
      <c r="AL64">
        <v>1.3391820000000001</v>
      </c>
      <c r="AM64">
        <v>0</v>
      </c>
      <c r="AN64">
        <v>0</v>
      </c>
      <c r="AO64">
        <v>0</v>
      </c>
      <c r="AP64">
        <v>0.49210900000000002</v>
      </c>
      <c r="AQ64">
        <v>14.944784</v>
      </c>
      <c r="AR64">
        <v>33.929011000000003</v>
      </c>
      <c r="AS64">
        <v>4.5217549999999997</v>
      </c>
      <c r="AT64">
        <v>14.406010999999999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1851.5832710000002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510.91254800000002</v>
      </c>
      <c r="L65">
        <v>276.59519999999998</v>
      </c>
      <c r="M65">
        <v>88.356800000000007</v>
      </c>
      <c r="N65">
        <v>54.454680000000003</v>
      </c>
      <c r="O65">
        <v>118.768466</v>
      </c>
      <c r="P65">
        <v>70.589399999999998</v>
      </c>
      <c r="Q65">
        <v>0</v>
      </c>
      <c r="R65">
        <v>36.133128999999997</v>
      </c>
      <c r="S65">
        <v>17.739068</v>
      </c>
      <c r="T65">
        <v>0</v>
      </c>
      <c r="U65">
        <v>402.18670800000001</v>
      </c>
      <c r="V65">
        <v>16.878741999999999</v>
      </c>
      <c r="W65">
        <v>33.421256999999997</v>
      </c>
      <c r="X65">
        <v>141.67400599999999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8.5225899999999992</v>
      </c>
      <c r="AG65">
        <v>0</v>
      </c>
      <c r="AH65">
        <v>0</v>
      </c>
      <c r="AI65">
        <v>0</v>
      </c>
      <c r="AJ65">
        <v>0</v>
      </c>
      <c r="AK65">
        <v>51.796773000000002</v>
      </c>
      <c r="AL65">
        <v>1.3391820000000001</v>
      </c>
      <c r="AM65">
        <v>0</v>
      </c>
      <c r="AN65">
        <v>0</v>
      </c>
      <c r="AO65">
        <v>0</v>
      </c>
      <c r="AP65">
        <v>0.123027</v>
      </c>
      <c r="AQ65">
        <v>14.944784</v>
      </c>
      <c r="AR65">
        <v>33.929011000000003</v>
      </c>
      <c r="AS65">
        <v>4.5217549999999997</v>
      </c>
      <c r="AT65">
        <v>14.406010999999999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1897.2931370000003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570.107846</v>
      </c>
      <c r="L66">
        <v>286.19920000000002</v>
      </c>
      <c r="M66">
        <v>88.356800000000007</v>
      </c>
      <c r="N66">
        <v>54.454680000000003</v>
      </c>
      <c r="O66">
        <v>118.768466</v>
      </c>
      <c r="P66">
        <v>70.589399999999998</v>
      </c>
      <c r="Q66">
        <v>0</v>
      </c>
      <c r="R66">
        <v>40.711452000000001</v>
      </c>
      <c r="S66">
        <v>17.739068</v>
      </c>
      <c r="T66">
        <v>0</v>
      </c>
      <c r="U66">
        <v>402.18670800000001</v>
      </c>
      <c r="V66">
        <v>16.878741999999999</v>
      </c>
      <c r="W66">
        <v>33.421256999999997</v>
      </c>
      <c r="X66">
        <v>141.67400599999999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8.5225899999999992</v>
      </c>
      <c r="AG66">
        <v>0</v>
      </c>
      <c r="AH66">
        <v>0</v>
      </c>
      <c r="AI66">
        <v>0</v>
      </c>
      <c r="AJ66">
        <v>0</v>
      </c>
      <c r="AK66">
        <v>51.796773000000002</v>
      </c>
      <c r="AL66">
        <v>1.3391820000000001</v>
      </c>
      <c r="AM66">
        <v>0</v>
      </c>
      <c r="AN66">
        <v>0</v>
      </c>
      <c r="AO66">
        <v>0</v>
      </c>
      <c r="AP66">
        <v>0.123027</v>
      </c>
      <c r="AQ66">
        <v>14.944784</v>
      </c>
      <c r="AR66">
        <v>4.2411260000000004</v>
      </c>
      <c r="AS66">
        <v>4.5217549999999997</v>
      </c>
      <c r="AT66">
        <v>14.406010999999999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1940.9828730000004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570.107846</v>
      </c>
      <c r="L67">
        <v>342.86279999999999</v>
      </c>
      <c r="M67">
        <v>88.356800000000007</v>
      </c>
      <c r="N67">
        <v>54.454680000000003</v>
      </c>
      <c r="O67">
        <v>118.768466</v>
      </c>
      <c r="P67">
        <v>70.589399999999998</v>
      </c>
      <c r="Q67">
        <v>0</v>
      </c>
      <c r="R67">
        <v>40.711452000000001</v>
      </c>
      <c r="S67">
        <v>17.739068</v>
      </c>
      <c r="T67">
        <v>0</v>
      </c>
      <c r="U67">
        <v>402.18670800000001</v>
      </c>
      <c r="V67">
        <v>17.421976999999998</v>
      </c>
      <c r="W67">
        <v>33.421256999999997</v>
      </c>
      <c r="X67">
        <v>141.67400599999999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15.826288999999999</v>
      </c>
      <c r="AF67">
        <v>8.5225899999999992</v>
      </c>
      <c r="AG67">
        <v>0</v>
      </c>
      <c r="AH67">
        <v>0</v>
      </c>
      <c r="AI67">
        <v>0</v>
      </c>
      <c r="AJ67">
        <v>0</v>
      </c>
      <c r="AK67">
        <v>51.796773000000002</v>
      </c>
      <c r="AL67">
        <v>1.3391820000000001</v>
      </c>
      <c r="AM67">
        <v>0</v>
      </c>
      <c r="AN67">
        <v>0</v>
      </c>
      <c r="AO67">
        <v>0</v>
      </c>
      <c r="AP67">
        <v>0.123027</v>
      </c>
      <c r="AQ67">
        <v>29.889569000000002</v>
      </c>
      <c r="AR67">
        <v>3.1808450000000001</v>
      </c>
      <c r="AS67">
        <v>4.5217549999999997</v>
      </c>
      <c r="AT67">
        <v>14.406010999999999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2027.9005010000003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655.78909399999998</v>
      </c>
      <c r="L68">
        <v>410.52575200000001</v>
      </c>
      <c r="M68">
        <v>88.356800000000007</v>
      </c>
      <c r="N68">
        <v>54.454680000000003</v>
      </c>
      <c r="O68">
        <v>118.768466</v>
      </c>
      <c r="P68">
        <v>70.589399999999998</v>
      </c>
      <c r="Q68">
        <v>0</v>
      </c>
      <c r="R68">
        <v>40.711452000000001</v>
      </c>
      <c r="S68">
        <v>25.345051999999999</v>
      </c>
      <c r="T68">
        <v>0</v>
      </c>
      <c r="U68">
        <v>402.18670800000001</v>
      </c>
      <c r="V68">
        <v>17.421976999999998</v>
      </c>
      <c r="W68">
        <v>33.421256999999997</v>
      </c>
      <c r="X68">
        <v>141.67400599999999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15.826288999999999</v>
      </c>
      <c r="AF68">
        <v>8.5225899999999992</v>
      </c>
      <c r="AG68">
        <v>0</v>
      </c>
      <c r="AH68">
        <v>0</v>
      </c>
      <c r="AI68">
        <v>0</v>
      </c>
      <c r="AJ68">
        <v>0</v>
      </c>
      <c r="AK68">
        <v>51.796773000000002</v>
      </c>
      <c r="AL68">
        <v>1.3391820000000001</v>
      </c>
      <c r="AM68">
        <v>0</v>
      </c>
      <c r="AN68">
        <v>0</v>
      </c>
      <c r="AO68">
        <v>0</v>
      </c>
      <c r="AP68">
        <v>0.123027</v>
      </c>
      <c r="AQ68">
        <v>29.889569000000002</v>
      </c>
      <c r="AR68">
        <v>3.1808450000000001</v>
      </c>
      <c r="AS68">
        <v>4.5217549999999997</v>
      </c>
      <c r="AT68">
        <v>14.406010999999999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2188.8506850000003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655.78909399999998</v>
      </c>
      <c r="L69">
        <v>417.92439899999999</v>
      </c>
      <c r="M69">
        <v>88.356800000000007</v>
      </c>
      <c r="N69">
        <v>54.454680000000003</v>
      </c>
      <c r="O69">
        <v>118.768466</v>
      </c>
      <c r="P69">
        <v>70.589399999999998</v>
      </c>
      <c r="Q69">
        <v>0</v>
      </c>
      <c r="R69">
        <v>40.711452000000001</v>
      </c>
      <c r="S69">
        <v>25.345051999999999</v>
      </c>
      <c r="T69">
        <v>0</v>
      </c>
      <c r="U69">
        <v>402.18670800000001</v>
      </c>
      <c r="V69">
        <v>17.421976999999998</v>
      </c>
      <c r="W69">
        <v>33.421256999999997</v>
      </c>
      <c r="X69">
        <v>141.67400599999999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15.826288999999999</v>
      </c>
      <c r="AF69">
        <v>8.5225899999999992</v>
      </c>
      <c r="AG69">
        <v>0</v>
      </c>
      <c r="AH69">
        <v>22.191770999999999</v>
      </c>
      <c r="AI69">
        <v>0</v>
      </c>
      <c r="AJ69">
        <v>0</v>
      </c>
      <c r="AK69">
        <v>51.796773000000002</v>
      </c>
      <c r="AL69">
        <v>1.3391820000000001</v>
      </c>
      <c r="AM69">
        <v>0</v>
      </c>
      <c r="AN69">
        <v>0</v>
      </c>
      <c r="AO69">
        <v>0</v>
      </c>
      <c r="AP69">
        <v>0.123027</v>
      </c>
      <c r="AQ69">
        <v>44.834353</v>
      </c>
      <c r="AR69">
        <v>3.1808450000000001</v>
      </c>
      <c r="AS69">
        <v>4.5217549999999997</v>
      </c>
      <c r="AT69">
        <v>14.406010999999999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2233.3858870000004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655.78909399999998</v>
      </c>
      <c r="L70">
        <v>417.92439899999999</v>
      </c>
      <c r="M70">
        <v>88.356800000000007</v>
      </c>
      <c r="N70">
        <v>54.454680000000003</v>
      </c>
      <c r="O70">
        <v>118.768466</v>
      </c>
      <c r="P70">
        <v>70.589399999999998</v>
      </c>
      <c r="Q70">
        <v>0</v>
      </c>
      <c r="R70">
        <v>40.711452000000001</v>
      </c>
      <c r="S70">
        <v>25.345051999999999</v>
      </c>
      <c r="T70">
        <v>0</v>
      </c>
      <c r="U70">
        <v>402.18670800000001</v>
      </c>
      <c r="V70">
        <v>17.421976999999998</v>
      </c>
      <c r="W70">
        <v>33.421256999999997</v>
      </c>
      <c r="X70">
        <v>141.67400599999999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15.826288999999999</v>
      </c>
      <c r="AF70">
        <v>8.5225899999999992</v>
      </c>
      <c r="AG70">
        <v>0</v>
      </c>
      <c r="AH70">
        <v>44.929240999999998</v>
      </c>
      <c r="AI70">
        <v>0</v>
      </c>
      <c r="AJ70">
        <v>0</v>
      </c>
      <c r="AK70">
        <v>51.796773000000002</v>
      </c>
      <c r="AL70">
        <v>1.3391820000000001</v>
      </c>
      <c r="AM70">
        <v>0</v>
      </c>
      <c r="AN70">
        <v>0</v>
      </c>
      <c r="AO70">
        <v>0</v>
      </c>
      <c r="AP70">
        <v>0.123027</v>
      </c>
      <c r="AQ70">
        <v>44.834353</v>
      </c>
      <c r="AR70">
        <v>3.1808450000000001</v>
      </c>
      <c r="AS70">
        <v>4.5217549999999997</v>
      </c>
      <c r="AT70">
        <v>14.406010999999999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2256.1233570000004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655.78909399999998</v>
      </c>
      <c r="L71">
        <v>417.92439899999999</v>
      </c>
      <c r="M71">
        <v>88.356800000000007</v>
      </c>
      <c r="N71">
        <v>54.454680000000003</v>
      </c>
      <c r="O71">
        <v>118.768466</v>
      </c>
      <c r="P71">
        <v>70.589399999999998</v>
      </c>
      <c r="Q71">
        <v>0</v>
      </c>
      <c r="R71">
        <v>40.711452000000001</v>
      </c>
      <c r="S71">
        <v>25.345051999999999</v>
      </c>
      <c r="T71">
        <v>0</v>
      </c>
      <c r="U71">
        <v>402.18670800000001</v>
      </c>
      <c r="V71">
        <v>17.421976999999998</v>
      </c>
      <c r="W71">
        <v>33.421256999999997</v>
      </c>
      <c r="X71">
        <v>141.67400599999999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15.826288999999999</v>
      </c>
      <c r="AF71">
        <v>8.5225899999999992</v>
      </c>
      <c r="AG71">
        <v>0</v>
      </c>
      <c r="AH71">
        <v>67.393861000000001</v>
      </c>
      <c r="AI71">
        <v>0</v>
      </c>
      <c r="AJ71">
        <v>0</v>
      </c>
      <c r="AK71">
        <v>51.796773000000002</v>
      </c>
      <c r="AL71">
        <v>1.3391820000000001</v>
      </c>
      <c r="AM71">
        <v>0</v>
      </c>
      <c r="AN71">
        <v>0</v>
      </c>
      <c r="AO71">
        <v>0</v>
      </c>
      <c r="AP71">
        <v>0.123027</v>
      </c>
      <c r="AQ71">
        <v>44.834353</v>
      </c>
      <c r="AR71">
        <v>3.1808450000000001</v>
      </c>
      <c r="AS71">
        <v>4.5217549999999997</v>
      </c>
      <c r="AT71">
        <v>14.406010999999999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2278.5879770000006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655.78909399999998</v>
      </c>
      <c r="L72">
        <v>417.92439899999999</v>
      </c>
      <c r="M72">
        <v>88.356800000000007</v>
      </c>
      <c r="N72">
        <v>54.454680000000003</v>
      </c>
      <c r="O72">
        <v>118.768466</v>
      </c>
      <c r="P72">
        <v>70.589399999999998</v>
      </c>
      <c r="Q72">
        <v>0</v>
      </c>
      <c r="R72">
        <v>40.711452000000001</v>
      </c>
      <c r="S72">
        <v>25.345051999999999</v>
      </c>
      <c r="T72">
        <v>0</v>
      </c>
      <c r="U72">
        <v>402.18670800000001</v>
      </c>
      <c r="V72">
        <v>17.421976999999998</v>
      </c>
      <c r="W72">
        <v>33.421256999999997</v>
      </c>
      <c r="X72">
        <v>141.67400599999999</v>
      </c>
      <c r="Y72">
        <v>0</v>
      </c>
      <c r="Z72">
        <v>0</v>
      </c>
      <c r="AA72">
        <v>0</v>
      </c>
      <c r="AB72">
        <v>12.648505999999999</v>
      </c>
      <c r="AC72">
        <v>0</v>
      </c>
      <c r="AD72">
        <v>0</v>
      </c>
      <c r="AE72">
        <v>15.826288999999999</v>
      </c>
      <c r="AF72">
        <v>17.045179000000001</v>
      </c>
      <c r="AG72">
        <v>0</v>
      </c>
      <c r="AH72">
        <v>89.858480999999998</v>
      </c>
      <c r="AI72">
        <v>0</v>
      </c>
      <c r="AJ72">
        <v>0</v>
      </c>
      <c r="AK72">
        <v>51.796773000000002</v>
      </c>
      <c r="AL72">
        <v>1.3391820000000001</v>
      </c>
      <c r="AM72">
        <v>0</v>
      </c>
      <c r="AN72">
        <v>0</v>
      </c>
      <c r="AO72">
        <v>0</v>
      </c>
      <c r="AP72">
        <v>0.123027</v>
      </c>
      <c r="AQ72">
        <v>44.834353</v>
      </c>
      <c r="AR72">
        <v>3.1808450000000001</v>
      </c>
      <c r="AS72">
        <v>4.5217549999999997</v>
      </c>
      <c r="AT72">
        <v>14.406010999999999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2322.2236920000009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655.78909399999998</v>
      </c>
      <c r="L73">
        <v>417.92439899999999</v>
      </c>
      <c r="M73">
        <v>88.356800000000007</v>
      </c>
      <c r="N73">
        <v>54.454680000000003</v>
      </c>
      <c r="O73">
        <v>118.768466</v>
      </c>
      <c r="P73">
        <v>70.589399999999998</v>
      </c>
      <c r="Q73">
        <v>0</v>
      </c>
      <c r="R73">
        <v>40.711452000000001</v>
      </c>
      <c r="S73">
        <v>25.345051999999999</v>
      </c>
      <c r="T73">
        <v>0</v>
      </c>
      <c r="U73">
        <v>402.18670800000001</v>
      </c>
      <c r="V73">
        <v>17.421976999999998</v>
      </c>
      <c r="W73">
        <v>33.421256999999997</v>
      </c>
      <c r="X73">
        <v>141.67400599999999</v>
      </c>
      <c r="Y73">
        <v>0</v>
      </c>
      <c r="Z73">
        <v>1.05644</v>
      </c>
      <c r="AA73">
        <v>6.7525719999999998</v>
      </c>
      <c r="AB73">
        <v>12.648505999999999</v>
      </c>
      <c r="AC73">
        <v>9.2945980000000006</v>
      </c>
      <c r="AD73">
        <v>8.7742489999999993</v>
      </c>
      <c r="AE73">
        <v>31.652578999999999</v>
      </c>
      <c r="AF73">
        <v>25.567768999999998</v>
      </c>
      <c r="AG73">
        <v>0</v>
      </c>
      <c r="AH73">
        <v>113.68735</v>
      </c>
      <c r="AI73">
        <v>3.6677680000000001</v>
      </c>
      <c r="AJ73">
        <v>0</v>
      </c>
      <c r="AK73">
        <v>51.796773000000002</v>
      </c>
      <c r="AL73">
        <v>1.3391820000000001</v>
      </c>
      <c r="AM73">
        <v>4.3527250000000004</v>
      </c>
      <c r="AN73">
        <v>0</v>
      </c>
      <c r="AO73">
        <v>0</v>
      </c>
      <c r="AP73">
        <v>0.123027</v>
      </c>
      <c r="AQ73">
        <v>44.834353</v>
      </c>
      <c r="AR73">
        <v>3.1808450000000001</v>
      </c>
      <c r="AS73">
        <v>4.5217549999999997</v>
      </c>
      <c r="AT73">
        <v>14.406010999999999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2404.2997930000006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655.78909399999998</v>
      </c>
      <c r="L74">
        <v>417.92439899999999</v>
      </c>
      <c r="M74">
        <v>88.356800000000007</v>
      </c>
      <c r="N74">
        <v>54.454680000000003</v>
      </c>
      <c r="O74">
        <v>118.768466</v>
      </c>
      <c r="P74">
        <v>70.589399999999998</v>
      </c>
      <c r="Q74">
        <v>0</v>
      </c>
      <c r="R74">
        <v>40.711452000000001</v>
      </c>
      <c r="S74">
        <v>25.345051999999999</v>
      </c>
      <c r="T74">
        <v>0</v>
      </c>
      <c r="U74">
        <v>402.18670800000001</v>
      </c>
      <c r="V74">
        <v>17.421976999999998</v>
      </c>
      <c r="W74">
        <v>33.421256999999997</v>
      </c>
      <c r="X74">
        <v>141.67400599999999</v>
      </c>
      <c r="Y74">
        <v>0</v>
      </c>
      <c r="Z74">
        <v>12.525153</v>
      </c>
      <c r="AA74">
        <v>13.353402000000001</v>
      </c>
      <c r="AB74">
        <v>25.297013</v>
      </c>
      <c r="AC74">
        <v>27.911921</v>
      </c>
      <c r="AD74">
        <v>17.548497999999999</v>
      </c>
      <c r="AE74">
        <v>47.478867999999999</v>
      </c>
      <c r="AF74">
        <v>34.090358000000002</v>
      </c>
      <c r="AG74">
        <v>0</v>
      </c>
      <c r="AH74">
        <v>113.68735</v>
      </c>
      <c r="AI74">
        <v>15.702935999999999</v>
      </c>
      <c r="AJ74">
        <v>0</v>
      </c>
      <c r="AK74">
        <v>51.796773000000002</v>
      </c>
      <c r="AL74">
        <v>1.3391820000000001</v>
      </c>
      <c r="AM74">
        <v>10.118805</v>
      </c>
      <c r="AN74">
        <v>0</v>
      </c>
      <c r="AO74">
        <v>0</v>
      </c>
      <c r="AP74">
        <v>0.123027</v>
      </c>
      <c r="AQ74">
        <v>44.834353</v>
      </c>
      <c r="AR74">
        <v>3.1808450000000001</v>
      </c>
      <c r="AS74">
        <v>4.5217549999999997</v>
      </c>
      <c r="AT74">
        <v>14.406010999999999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2504.559541000001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655.78909399999998</v>
      </c>
      <c r="L75">
        <v>417.92439899999999</v>
      </c>
      <c r="M75">
        <v>88.356800000000007</v>
      </c>
      <c r="N75">
        <v>54.454680000000003</v>
      </c>
      <c r="O75">
        <v>118.768466</v>
      </c>
      <c r="P75">
        <v>70.589399999999998</v>
      </c>
      <c r="Q75">
        <v>0</v>
      </c>
      <c r="R75">
        <v>40.711452000000001</v>
      </c>
      <c r="S75">
        <v>25.345051999999999</v>
      </c>
      <c r="T75">
        <v>0</v>
      </c>
      <c r="U75">
        <v>402.18670800000001</v>
      </c>
      <c r="V75">
        <v>17.421976999999998</v>
      </c>
      <c r="W75">
        <v>33.421256999999997</v>
      </c>
      <c r="X75">
        <v>141.67400599999999</v>
      </c>
      <c r="Y75">
        <v>0</v>
      </c>
      <c r="Z75">
        <v>12.525153</v>
      </c>
      <c r="AA75">
        <v>21.244047999999999</v>
      </c>
      <c r="AB75">
        <v>25.297013</v>
      </c>
      <c r="AC75">
        <v>27.911921</v>
      </c>
      <c r="AD75">
        <v>26.322747</v>
      </c>
      <c r="AE75">
        <v>47.478867999999999</v>
      </c>
      <c r="AF75">
        <v>34.090358000000002</v>
      </c>
      <c r="AG75">
        <v>0</v>
      </c>
      <c r="AH75">
        <v>134.787722</v>
      </c>
      <c r="AI75">
        <v>15.702935999999999</v>
      </c>
      <c r="AJ75">
        <v>0</v>
      </c>
      <c r="AK75">
        <v>51.796773000000002</v>
      </c>
      <c r="AL75">
        <v>6.6959090000000003</v>
      </c>
      <c r="AM75">
        <v>10.118805</v>
      </c>
      <c r="AN75">
        <v>0.569546</v>
      </c>
      <c r="AO75">
        <v>0</v>
      </c>
      <c r="AP75">
        <v>0.123027</v>
      </c>
      <c r="AQ75">
        <v>44.834353</v>
      </c>
      <c r="AR75">
        <v>3.1808450000000001</v>
      </c>
      <c r="AS75">
        <v>4.5217549999999997</v>
      </c>
      <c r="AT75">
        <v>14.406010999999999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2548.2510810000008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655.78909399999998</v>
      </c>
      <c r="L76">
        <v>417.92439899999999</v>
      </c>
      <c r="M76">
        <v>88.356800000000007</v>
      </c>
      <c r="N76">
        <v>54.454680000000003</v>
      </c>
      <c r="O76">
        <v>118.768466</v>
      </c>
      <c r="P76">
        <v>70.589399999999998</v>
      </c>
      <c r="Q76">
        <v>0</v>
      </c>
      <c r="R76">
        <v>40.711452000000001</v>
      </c>
      <c r="S76">
        <v>25.345051999999999</v>
      </c>
      <c r="T76">
        <v>0</v>
      </c>
      <c r="U76">
        <v>402.18670800000001</v>
      </c>
      <c r="V76">
        <v>17.421976999999998</v>
      </c>
      <c r="W76">
        <v>33.421256999999997</v>
      </c>
      <c r="X76">
        <v>141.67400599999999</v>
      </c>
      <c r="Y76">
        <v>0</v>
      </c>
      <c r="Z76">
        <v>12.525153</v>
      </c>
      <c r="AA76">
        <v>25.037628000000002</v>
      </c>
      <c r="AB76">
        <v>25.297013</v>
      </c>
      <c r="AC76">
        <v>27.911921</v>
      </c>
      <c r="AD76">
        <v>35.096995999999997</v>
      </c>
      <c r="AE76">
        <v>47.478867999999999</v>
      </c>
      <c r="AF76">
        <v>34.090358000000002</v>
      </c>
      <c r="AG76">
        <v>0</v>
      </c>
      <c r="AH76">
        <v>134.787722</v>
      </c>
      <c r="AI76">
        <v>15.702935999999999</v>
      </c>
      <c r="AJ76">
        <v>0</v>
      </c>
      <c r="AK76">
        <v>51.796773000000002</v>
      </c>
      <c r="AL76">
        <v>53.567270000000001</v>
      </c>
      <c r="AM76">
        <v>10.118805</v>
      </c>
      <c r="AN76">
        <v>0.569546</v>
      </c>
      <c r="AO76">
        <v>0</v>
      </c>
      <c r="AP76">
        <v>0.123027</v>
      </c>
      <c r="AQ76">
        <v>44.834353</v>
      </c>
      <c r="AR76">
        <v>3.1808450000000001</v>
      </c>
      <c r="AS76">
        <v>4.5217549999999997</v>
      </c>
      <c r="AT76">
        <v>14.406010999999999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2607.6902710000008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655.78909399999998</v>
      </c>
      <c r="L77">
        <v>417.92439899999999</v>
      </c>
      <c r="M77">
        <v>88.356800000000007</v>
      </c>
      <c r="N77">
        <v>54.454680000000003</v>
      </c>
      <c r="O77">
        <v>118.768466</v>
      </c>
      <c r="P77">
        <v>70.589399999999998</v>
      </c>
      <c r="Q77">
        <v>0</v>
      </c>
      <c r="R77">
        <v>40.711452000000001</v>
      </c>
      <c r="S77">
        <v>25.345051999999999</v>
      </c>
      <c r="T77">
        <v>0</v>
      </c>
      <c r="U77">
        <v>402.18670800000001</v>
      </c>
      <c r="V77">
        <v>17.421976999999998</v>
      </c>
      <c r="W77">
        <v>33.421256999999997</v>
      </c>
      <c r="X77">
        <v>141.67400599999999</v>
      </c>
      <c r="Y77">
        <v>0</v>
      </c>
      <c r="Z77">
        <v>12.525153</v>
      </c>
      <c r="AA77">
        <v>25.037628000000002</v>
      </c>
      <c r="AB77">
        <v>25.297013</v>
      </c>
      <c r="AC77">
        <v>27.911921</v>
      </c>
      <c r="AD77">
        <v>35.096995999999997</v>
      </c>
      <c r="AE77">
        <v>47.478867999999999</v>
      </c>
      <c r="AF77">
        <v>34.090358000000002</v>
      </c>
      <c r="AG77">
        <v>0</v>
      </c>
      <c r="AH77">
        <v>134.787722</v>
      </c>
      <c r="AI77">
        <v>15.702935999999999</v>
      </c>
      <c r="AJ77">
        <v>0</v>
      </c>
      <c r="AK77">
        <v>51.796773000000002</v>
      </c>
      <c r="AL77">
        <v>53.567270000000001</v>
      </c>
      <c r="AM77">
        <v>10.118805</v>
      </c>
      <c r="AN77">
        <v>0.569546</v>
      </c>
      <c r="AO77">
        <v>0</v>
      </c>
      <c r="AP77">
        <v>0.123027</v>
      </c>
      <c r="AQ77">
        <v>44.834353</v>
      </c>
      <c r="AR77">
        <v>33.929011000000003</v>
      </c>
      <c r="AS77">
        <v>4.5217549999999997</v>
      </c>
      <c r="AT77">
        <v>14.406010999999999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2638.4384370000012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655.78909399999998</v>
      </c>
      <c r="L78">
        <v>417.92439899999999</v>
      </c>
      <c r="M78">
        <v>88.356800000000007</v>
      </c>
      <c r="N78">
        <v>54.454680000000003</v>
      </c>
      <c r="O78">
        <v>118.768466</v>
      </c>
      <c r="P78">
        <v>70.589399999999998</v>
      </c>
      <c r="Q78">
        <v>0</v>
      </c>
      <c r="R78">
        <v>40.711452000000001</v>
      </c>
      <c r="S78">
        <v>25.345051999999999</v>
      </c>
      <c r="T78">
        <v>0</v>
      </c>
      <c r="U78">
        <v>402.18670800000001</v>
      </c>
      <c r="V78">
        <v>17.421976999999998</v>
      </c>
      <c r="W78">
        <v>33.421256999999997</v>
      </c>
      <c r="X78">
        <v>141.67400599999999</v>
      </c>
      <c r="Y78">
        <v>0</v>
      </c>
      <c r="Z78">
        <v>12.525153</v>
      </c>
      <c r="AA78">
        <v>25.037628000000002</v>
      </c>
      <c r="AB78">
        <v>25.297013</v>
      </c>
      <c r="AC78">
        <v>27.911921</v>
      </c>
      <c r="AD78">
        <v>35.096995999999997</v>
      </c>
      <c r="AE78">
        <v>47.478867999999999</v>
      </c>
      <c r="AF78">
        <v>34.090358000000002</v>
      </c>
      <c r="AG78">
        <v>0</v>
      </c>
      <c r="AH78">
        <v>127.329832</v>
      </c>
      <c r="AI78">
        <v>15.702935999999999</v>
      </c>
      <c r="AJ78">
        <v>0</v>
      </c>
      <c r="AK78">
        <v>51.796773000000002</v>
      </c>
      <c r="AL78">
        <v>53.567270000000001</v>
      </c>
      <c r="AM78">
        <v>10.118805</v>
      </c>
      <c r="AN78">
        <v>0.569546</v>
      </c>
      <c r="AO78">
        <v>0</v>
      </c>
      <c r="AP78">
        <v>0.123027</v>
      </c>
      <c r="AQ78">
        <v>44.834353</v>
      </c>
      <c r="AR78">
        <v>33.929011000000003</v>
      </c>
      <c r="AS78">
        <v>4.5217549999999997</v>
      </c>
      <c r="AT78">
        <v>14.406010999999999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2630.980547000001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655.78909399999998</v>
      </c>
      <c r="L79">
        <v>417.92439899999999</v>
      </c>
      <c r="M79">
        <v>88.356800000000007</v>
      </c>
      <c r="N79">
        <v>54.454680000000003</v>
      </c>
      <c r="O79">
        <v>118.768466</v>
      </c>
      <c r="P79">
        <v>70.589399999999998</v>
      </c>
      <c r="Q79">
        <v>0</v>
      </c>
      <c r="R79">
        <v>40.711452000000001</v>
      </c>
      <c r="S79">
        <v>25.345051999999999</v>
      </c>
      <c r="T79">
        <v>0</v>
      </c>
      <c r="U79">
        <v>402.18670800000001</v>
      </c>
      <c r="V79">
        <v>17.421976999999998</v>
      </c>
      <c r="W79">
        <v>33.421256999999997</v>
      </c>
      <c r="X79">
        <v>141.67400599999999</v>
      </c>
      <c r="Y79">
        <v>0</v>
      </c>
      <c r="Z79">
        <v>12.525153</v>
      </c>
      <c r="AA79">
        <v>25.037628000000002</v>
      </c>
      <c r="AB79">
        <v>25.297013</v>
      </c>
      <c r="AC79">
        <v>27.911921</v>
      </c>
      <c r="AD79">
        <v>35.096995999999997</v>
      </c>
      <c r="AE79">
        <v>47.478867999999999</v>
      </c>
      <c r="AF79">
        <v>34.090358000000002</v>
      </c>
      <c r="AG79">
        <v>0</v>
      </c>
      <c r="AH79">
        <v>109.13985599999999</v>
      </c>
      <c r="AI79">
        <v>15.702935999999999</v>
      </c>
      <c r="AJ79">
        <v>0</v>
      </c>
      <c r="AK79">
        <v>51.796773000000002</v>
      </c>
      <c r="AL79">
        <v>53.567270000000001</v>
      </c>
      <c r="AM79">
        <v>10.118805</v>
      </c>
      <c r="AN79">
        <v>0.569546</v>
      </c>
      <c r="AO79">
        <v>0</v>
      </c>
      <c r="AP79">
        <v>6.0283350000000002</v>
      </c>
      <c r="AQ79">
        <v>44.834353</v>
      </c>
      <c r="AR79">
        <v>3.1808450000000001</v>
      </c>
      <c r="AS79">
        <v>4.5217549999999997</v>
      </c>
      <c r="AT79">
        <v>14.406010999999999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2587.9477130000005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655.78909399999998</v>
      </c>
      <c r="L80">
        <v>417.92439899999999</v>
      </c>
      <c r="M80">
        <v>88.356800000000007</v>
      </c>
      <c r="N80">
        <v>54.454680000000003</v>
      </c>
      <c r="O80">
        <v>118.768466</v>
      </c>
      <c r="P80">
        <v>70.589399999999998</v>
      </c>
      <c r="Q80">
        <v>0</v>
      </c>
      <c r="R80">
        <v>40.711452000000001</v>
      </c>
      <c r="S80">
        <v>25.345051999999999</v>
      </c>
      <c r="T80">
        <v>0</v>
      </c>
      <c r="U80">
        <v>402.18670800000001</v>
      </c>
      <c r="V80">
        <v>17.421976999999998</v>
      </c>
      <c r="W80">
        <v>33.421256999999997</v>
      </c>
      <c r="X80">
        <v>141.67400599999999</v>
      </c>
      <c r="Y80">
        <v>0</v>
      </c>
      <c r="Z80">
        <v>6.2625760000000001</v>
      </c>
      <c r="AA80">
        <v>13.493005</v>
      </c>
      <c r="AB80">
        <v>25.297013</v>
      </c>
      <c r="AC80">
        <v>9.2945980000000006</v>
      </c>
      <c r="AD80">
        <v>17.548497999999999</v>
      </c>
      <c r="AE80">
        <v>47.478867999999999</v>
      </c>
      <c r="AF80">
        <v>17.045179000000001</v>
      </c>
      <c r="AG80">
        <v>0</v>
      </c>
      <c r="AH80">
        <v>89.858480999999998</v>
      </c>
      <c r="AI80">
        <v>3.6677680000000001</v>
      </c>
      <c r="AJ80">
        <v>0</v>
      </c>
      <c r="AK80">
        <v>51.796773000000002</v>
      </c>
      <c r="AL80">
        <v>6.6959090000000003</v>
      </c>
      <c r="AM80">
        <v>3.712618</v>
      </c>
      <c r="AN80">
        <v>0.569546</v>
      </c>
      <c r="AO80">
        <v>0</v>
      </c>
      <c r="AP80">
        <v>6.0283350000000002</v>
      </c>
      <c r="AQ80">
        <v>44.834353</v>
      </c>
      <c r="AR80">
        <v>3.1808450000000001</v>
      </c>
      <c r="AS80">
        <v>4.5217549999999997</v>
      </c>
      <c r="AT80">
        <v>14.406010999999999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2432.3354220000006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655.78909399999998</v>
      </c>
      <c r="L81">
        <v>417.92439899999999</v>
      </c>
      <c r="M81">
        <v>88.356800000000007</v>
      </c>
      <c r="N81">
        <v>54.454680000000003</v>
      </c>
      <c r="O81">
        <v>118.768466</v>
      </c>
      <c r="P81">
        <v>70.589399999999998</v>
      </c>
      <c r="Q81">
        <v>0</v>
      </c>
      <c r="R81">
        <v>40.711452000000001</v>
      </c>
      <c r="S81">
        <v>25.345051999999999</v>
      </c>
      <c r="T81">
        <v>0</v>
      </c>
      <c r="U81">
        <v>402.18670800000001</v>
      </c>
      <c r="V81">
        <v>16.878741999999999</v>
      </c>
      <c r="W81">
        <v>33.421256999999997</v>
      </c>
      <c r="X81">
        <v>141.67400599999999</v>
      </c>
      <c r="Y81">
        <v>0</v>
      </c>
      <c r="Z81">
        <v>0</v>
      </c>
      <c r="AA81">
        <v>6.0697279999999996</v>
      </c>
      <c r="AB81">
        <v>25.297013</v>
      </c>
      <c r="AC81">
        <v>0</v>
      </c>
      <c r="AD81">
        <v>8.7742489999999993</v>
      </c>
      <c r="AE81">
        <v>31.652578999999999</v>
      </c>
      <c r="AF81">
        <v>8.5225899999999992</v>
      </c>
      <c r="AG81">
        <v>0</v>
      </c>
      <c r="AH81">
        <v>54.569927999999997</v>
      </c>
      <c r="AI81">
        <v>0</v>
      </c>
      <c r="AJ81">
        <v>0</v>
      </c>
      <c r="AK81">
        <v>51.796773000000002</v>
      </c>
      <c r="AL81">
        <v>1.3391820000000001</v>
      </c>
      <c r="AM81">
        <v>0</v>
      </c>
      <c r="AN81">
        <v>0.569546</v>
      </c>
      <c r="AO81">
        <v>0</v>
      </c>
      <c r="AP81">
        <v>6.0283350000000002</v>
      </c>
      <c r="AQ81">
        <v>44.834353</v>
      </c>
      <c r="AR81">
        <v>3.1808450000000001</v>
      </c>
      <c r="AS81">
        <v>4.5217549999999997</v>
      </c>
      <c r="AT81">
        <v>14.406010999999999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2327.6629430000007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655.78909399999998</v>
      </c>
      <c r="L82">
        <v>417.92439899999999</v>
      </c>
      <c r="M82">
        <v>88.356800000000007</v>
      </c>
      <c r="N82">
        <v>54.454680000000003</v>
      </c>
      <c r="O82">
        <v>118.768466</v>
      </c>
      <c r="P82">
        <v>70.589399999999998</v>
      </c>
      <c r="Q82">
        <v>0</v>
      </c>
      <c r="R82">
        <v>40.711452000000001</v>
      </c>
      <c r="S82">
        <v>25.345051999999999</v>
      </c>
      <c r="T82">
        <v>0</v>
      </c>
      <c r="U82">
        <v>402.18670800000001</v>
      </c>
      <c r="V82">
        <v>16.878741999999999</v>
      </c>
      <c r="W82">
        <v>33.421256999999997</v>
      </c>
      <c r="X82">
        <v>141.67400599999999</v>
      </c>
      <c r="Y82">
        <v>0</v>
      </c>
      <c r="Z82">
        <v>0</v>
      </c>
      <c r="AA82">
        <v>0</v>
      </c>
      <c r="AB82">
        <v>12.648505999999999</v>
      </c>
      <c r="AC82">
        <v>0</v>
      </c>
      <c r="AD82">
        <v>0</v>
      </c>
      <c r="AE82">
        <v>15.826288999999999</v>
      </c>
      <c r="AF82">
        <v>8.5225899999999992</v>
      </c>
      <c r="AG82">
        <v>0</v>
      </c>
      <c r="AH82">
        <v>29.103961999999999</v>
      </c>
      <c r="AI82">
        <v>0</v>
      </c>
      <c r="AJ82">
        <v>0</v>
      </c>
      <c r="AK82">
        <v>51.796773000000002</v>
      </c>
      <c r="AL82">
        <v>1.3391820000000001</v>
      </c>
      <c r="AM82">
        <v>0</v>
      </c>
      <c r="AN82">
        <v>0.569546</v>
      </c>
      <c r="AO82">
        <v>0</v>
      </c>
      <c r="AP82">
        <v>0.123027</v>
      </c>
      <c r="AQ82">
        <v>44.834353</v>
      </c>
      <c r="AR82">
        <v>3.1808450000000001</v>
      </c>
      <c r="AS82">
        <v>4.5217549999999997</v>
      </c>
      <c r="AT82">
        <v>14.406010999999999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2252.9728950000012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655.78909399999998</v>
      </c>
      <c r="L83">
        <v>417.92439899999999</v>
      </c>
      <c r="M83">
        <v>88.356800000000007</v>
      </c>
      <c r="N83">
        <v>54.454680000000003</v>
      </c>
      <c r="O83">
        <v>118.768466</v>
      </c>
      <c r="P83">
        <v>70.589399999999998</v>
      </c>
      <c r="Q83">
        <v>0</v>
      </c>
      <c r="R83">
        <v>40.711452000000001</v>
      </c>
      <c r="S83">
        <v>25.345051999999999</v>
      </c>
      <c r="T83">
        <v>0</v>
      </c>
      <c r="U83">
        <v>402.18670800000001</v>
      </c>
      <c r="V83">
        <v>16.878741999999999</v>
      </c>
      <c r="W83">
        <v>33.421256999999997</v>
      </c>
      <c r="X83">
        <v>141.67400599999999</v>
      </c>
      <c r="Y83">
        <v>0</v>
      </c>
      <c r="Z83">
        <v>0</v>
      </c>
      <c r="AA83">
        <v>0</v>
      </c>
      <c r="AB83">
        <v>12.648505999999999</v>
      </c>
      <c r="AC83">
        <v>0</v>
      </c>
      <c r="AD83">
        <v>0</v>
      </c>
      <c r="AE83">
        <v>15.826288999999999</v>
      </c>
      <c r="AF83">
        <v>8.5225899999999992</v>
      </c>
      <c r="AG83">
        <v>0</v>
      </c>
      <c r="AH83">
        <v>22.282720999999999</v>
      </c>
      <c r="AI83">
        <v>0</v>
      </c>
      <c r="AJ83">
        <v>0</v>
      </c>
      <c r="AK83">
        <v>51.796773000000002</v>
      </c>
      <c r="AL83">
        <v>1.3391820000000001</v>
      </c>
      <c r="AM83">
        <v>0</v>
      </c>
      <c r="AN83">
        <v>0.569546</v>
      </c>
      <c r="AO83">
        <v>0</v>
      </c>
      <c r="AP83">
        <v>0.123027</v>
      </c>
      <c r="AQ83">
        <v>44.834353</v>
      </c>
      <c r="AR83">
        <v>3.1808450000000001</v>
      </c>
      <c r="AS83">
        <v>4.5217549999999997</v>
      </c>
      <c r="AT83">
        <v>14.406010999999999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2246.1516540000011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655.78909399999998</v>
      </c>
      <c r="L84">
        <v>417.92439899999999</v>
      </c>
      <c r="M84">
        <v>88.356800000000007</v>
      </c>
      <c r="N84">
        <v>54.454680000000003</v>
      </c>
      <c r="O84">
        <v>118.768466</v>
      </c>
      <c r="P84">
        <v>70.589399999999998</v>
      </c>
      <c r="Q84">
        <v>0</v>
      </c>
      <c r="R84">
        <v>40.711452000000001</v>
      </c>
      <c r="S84">
        <v>25.345051999999999</v>
      </c>
      <c r="T84">
        <v>0</v>
      </c>
      <c r="U84">
        <v>402.18670800000001</v>
      </c>
      <c r="V84">
        <v>16.878741999999999</v>
      </c>
      <c r="W84">
        <v>33.421256999999997</v>
      </c>
      <c r="X84">
        <v>141.67400599999999</v>
      </c>
      <c r="Y84">
        <v>0</v>
      </c>
      <c r="Z84">
        <v>0</v>
      </c>
      <c r="AA84">
        <v>0</v>
      </c>
      <c r="AB84">
        <v>12.648505999999999</v>
      </c>
      <c r="AC84">
        <v>0</v>
      </c>
      <c r="AD84">
        <v>0</v>
      </c>
      <c r="AE84">
        <v>15.826288999999999</v>
      </c>
      <c r="AF84">
        <v>8.5225899999999992</v>
      </c>
      <c r="AG84">
        <v>0</v>
      </c>
      <c r="AH84">
        <v>0</v>
      </c>
      <c r="AI84">
        <v>0</v>
      </c>
      <c r="AJ84">
        <v>0</v>
      </c>
      <c r="AK84">
        <v>51.796773000000002</v>
      </c>
      <c r="AL84">
        <v>1.3391820000000001</v>
      </c>
      <c r="AM84">
        <v>0</v>
      </c>
      <c r="AN84">
        <v>0.569546</v>
      </c>
      <c r="AO84">
        <v>0</v>
      </c>
      <c r="AP84">
        <v>0.123027</v>
      </c>
      <c r="AQ84">
        <v>44.834353</v>
      </c>
      <c r="AR84">
        <v>3.1808450000000001</v>
      </c>
      <c r="AS84">
        <v>4.5217549999999997</v>
      </c>
      <c r="AT84">
        <v>14.406010999999999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2223.8689330000011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640.561734</v>
      </c>
      <c r="L85">
        <v>417.92439899999999</v>
      </c>
      <c r="M85">
        <v>88.356800000000007</v>
      </c>
      <c r="N85">
        <v>54.454680000000003</v>
      </c>
      <c r="O85">
        <v>118.768466</v>
      </c>
      <c r="P85">
        <v>70.589399999999998</v>
      </c>
      <c r="Q85">
        <v>0</v>
      </c>
      <c r="R85">
        <v>40.711452000000001</v>
      </c>
      <c r="S85">
        <v>25.345051999999999</v>
      </c>
      <c r="T85">
        <v>0</v>
      </c>
      <c r="U85">
        <v>402.18670800000001</v>
      </c>
      <c r="V85">
        <v>16.878741999999999</v>
      </c>
      <c r="W85">
        <v>33.421256999999997</v>
      </c>
      <c r="X85">
        <v>141.67400599999999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15.826288999999999</v>
      </c>
      <c r="AF85">
        <v>8.5225899999999992</v>
      </c>
      <c r="AG85">
        <v>0</v>
      </c>
      <c r="AH85">
        <v>0</v>
      </c>
      <c r="AI85">
        <v>0</v>
      </c>
      <c r="AJ85">
        <v>0</v>
      </c>
      <c r="AK85">
        <v>51.796773000000002</v>
      </c>
      <c r="AL85">
        <v>1.3391820000000001</v>
      </c>
      <c r="AM85">
        <v>0</v>
      </c>
      <c r="AN85">
        <v>0.569546</v>
      </c>
      <c r="AO85">
        <v>0</v>
      </c>
      <c r="AP85">
        <v>0.49210900000000002</v>
      </c>
      <c r="AQ85">
        <v>44.834353</v>
      </c>
      <c r="AR85">
        <v>3.1808450000000001</v>
      </c>
      <c r="AS85">
        <v>4.5217549999999997</v>
      </c>
      <c r="AT85">
        <v>14.406010999999999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2196.3621490000005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580.67224599999997</v>
      </c>
      <c r="L86">
        <v>353.42720000000003</v>
      </c>
      <c r="M86">
        <v>88.356800000000007</v>
      </c>
      <c r="N86">
        <v>54.454680000000003</v>
      </c>
      <c r="O86">
        <v>118.768466</v>
      </c>
      <c r="P86">
        <v>70.589399999999998</v>
      </c>
      <c r="Q86">
        <v>0</v>
      </c>
      <c r="R86">
        <v>33.983561999999999</v>
      </c>
      <c r="S86">
        <v>17.739068</v>
      </c>
      <c r="T86">
        <v>0</v>
      </c>
      <c r="U86">
        <v>402.18670800000001</v>
      </c>
      <c r="V86">
        <v>13.997541999999999</v>
      </c>
      <c r="W86">
        <v>27.970113000000001</v>
      </c>
      <c r="X86">
        <v>141.67400599999999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15.826288999999999</v>
      </c>
      <c r="AF86">
        <v>8.5225899999999992</v>
      </c>
      <c r="AG86">
        <v>0</v>
      </c>
      <c r="AH86">
        <v>0</v>
      </c>
      <c r="AI86">
        <v>0</v>
      </c>
      <c r="AJ86">
        <v>0</v>
      </c>
      <c r="AK86">
        <v>51.796773000000002</v>
      </c>
      <c r="AL86">
        <v>1.3391820000000001</v>
      </c>
      <c r="AM86">
        <v>0</v>
      </c>
      <c r="AN86">
        <v>0.569546</v>
      </c>
      <c r="AO86">
        <v>0</v>
      </c>
      <c r="AP86">
        <v>0.49210900000000002</v>
      </c>
      <c r="AQ86">
        <v>44.834353</v>
      </c>
      <c r="AR86">
        <v>3.1808450000000001</v>
      </c>
      <c r="AS86">
        <v>4.5217549999999997</v>
      </c>
      <c r="AT86">
        <v>14.406010999999999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2049.309244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575.87024599999995</v>
      </c>
      <c r="L87">
        <v>315.01119999999997</v>
      </c>
      <c r="M87">
        <v>88.356800000000007</v>
      </c>
      <c r="N87">
        <v>54.454680000000003</v>
      </c>
      <c r="O87">
        <v>118.768466</v>
      </c>
      <c r="P87">
        <v>70.589399999999998</v>
      </c>
      <c r="Q87">
        <v>0</v>
      </c>
      <c r="R87">
        <v>29.405239000000002</v>
      </c>
      <c r="S87">
        <v>17.739068</v>
      </c>
      <c r="T87">
        <v>0</v>
      </c>
      <c r="U87">
        <v>402.18670800000001</v>
      </c>
      <c r="V87">
        <v>13.997541999999999</v>
      </c>
      <c r="W87">
        <v>27.970113000000001</v>
      </c>
      <c r="X87">
        <v>141.67400599999999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15.826288999999999</v>
      </c>
      <c r="AF87">
        <v>8.5225899999999992</v>
      </c>
      <c r="AG87">
        <v>0</v>
      </c>
      <c r="AH87">
        <v>0</v>
      </c>
      <c r="AI87">
        <v>0</v>
      </c>
      <c r="AJ87">
        <v>0</v>
      </c>
      <c r="AK87">
        <v>51.796773000000002</v>
      </c>
      <c r="AL87">
        <v>1.3391820000000001</v>
      </c>
      <c r="AM87">
        <v>0</v>
      </c>
      <c r="AN87">
        <v>0.569546</v>
      </c>
      <c r="AO87">
        <v>0</v>
      </c>
      <c r="AP87">
        <v>0.49210900000000002</v>
      </c>
      <c r="AQ87">
        <v>44.834353</v>
      </c>
      <c r="AR87">
        <v>3.1808450000000001</v>
      </c>
      <c r="AS87">
        <v>4.5217549999999997</v>
      </c>
      <c r="AT87">
        <v>14.406010999999999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2001.5129210000002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575.87024599999995</v>
      </c>
      <c r="L88">
        <v>266.99119999999999</v>
      </c>
      <c r="M88">
        <v>88.356800000000007</v>
      </c>
      <c r="N88">
        <v>54.454680000000003</v>
      </c>
      <c r="O88">
        <v>118.768466</v>
      </c>
      <c r="P88">
        <v>70.589399999999998</v>
      </c>
      <c r="Q88">
        <v>0</v>
      </c>
      <c r="R88">
        <v>29.405239000000002</v>
      </c>
      <c r="S88">
        <v>17.739068</v>
      </c>
      <c r="T88">
        <v>0</v>
      </c>
      <c r="U88">
        <v>402.18670800000001</v>
      </c>
      <c r="V88">
        <v>13.997541999999999</v>
      </c>
      <c r="W88">
        <v>33.24344</v>
      </c>
      <c r="X88">
        <v>141.67400599999999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15.826288999999999</v>
      </c>
      <c r="AF88">
        <v>8.5225899999999992</v>
      </c>
      <c r="AG88">
        <v>0</v>
      </c>
      <c r="AH88">
        <v>0</v>
      </c>
      <c r="AI88">
        <v>0</v>
      </c>
      <c r="AJ88">
        <v>0</v>
      </c>
      <c r="AK88">
        <v>51.796773000000002</v>
      </c>
      <c r="AL88">
        <v>1.3391820000000001</v>
      </c>
      <c r="AM88">
        <v>0</v>
      </c>
      <c r="AN88">
        <v>0.569546</v>
      </c>
      <c r="AO88">
        <v>0</v>
      </c>
      <c r="AP88">
        <v>0.49210900000000002</v>
      </c>
      <c r="AQ88">
        <v>44.834353</v>
      </c>
      <c r="AR88">
        <v>3.1808450000000001</v>
      </c>
      <c r="AS88">
        <v>4.5217549999999997</v>
      </c>
      <c r="AT88">
        <v>14.406010999999999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1958.7662480000001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568.18704600000001</v>
      </c>
      <c r="L89">
        <v>230.49600000000001</v>
      </c>
      <c r="M89">
        <v>88.356800000000007</v>
      </c>
      <c r="N89">
        <v>54.454680000000003</v>
      </c>
      <c r="O89">
        <v>118.768466</v>
      </c>
      <c r="P89">
        <v>70.589399999999998</v>
      </c>
      <c r="Q89">
        <v>0</v>
      </c>
      <c r="R89">
        <v>36.133128999999997</v>
      </c>
      <c r="S89">
        <v>17.739068</v>
      </c>
      <c r="T89">
        <v>0</v>
      </c>
      <c r="U89">
        <v>402.18670800000001</v>
      </c>
      <c r="V89">
        <v>16.878741999999999</v>
      </c>
      <c r="W89">
        <v>33.421256999999997</v>
      </c>
      <c r="X89">
        <v>141.67400599999999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15.826288999999999</v>
      </c>
      <c r="AF89">
        <v>8.5225899999999992</v>
      </c>
      <c r="AG89">
        <v>0</v>
      </c>
      <c r="AH89">
        <v>0</v>
      </c>
      <c r="AI89">
        <v>0</v>
      </c>
      <c r="AJ89">
        <v>0</v>
      </c>
      <c r="AK89">
        <v>51.796773000000002</v>
      </c>
      <c r="AL89">
        <v>1.3391820000000001</v>
      </c>
      <c r="AM89">
        <v>0</v>
      </c>
      <c r="AN89">
        <v>0.569546</v>
      </c>
      <c r="AO89">
        <v>0</v>
      </c>
      <c r="AP89">
        <v>6.0283350000000002</v>
      </c>
      <c r="AQ89">
        <v>44.834353</v>
      </c>
      <c r="AR89">
        <v>3.1808450000000001</v>
      </c>
      <c r="AS89">
        <v>4.5217549999999997</v>
      </c>
      <c r="AT89">
        <v>14.406010999999999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1929.9109810000004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568.18704600000001</v>
      </c>
      <c r="L90">
        <v>230.49600000000001</v>
      </c>
      <c r="M90">
        <v>88.356800000000007</v>
      </c>
      <c r="N90">
        <v>54.454680000000003</v>
      </c>
      <c r="O90">
        <v>118.768466</v>
      </c>
      <c r="P90">
        <v>70.589399999999998</v>
      </c>
      <c r="Q90">
        <v>0</v>
      </c>
      <c r="R90">
        <v>36.133128999999997</v>
      </c>
      <c r="S90">
        <v>17.739068</v>
      </c>
      <c r="T90">
        <v>0</v>
      </c>
      <c r="U90">
        <v>402.18670800000001</v>
      </c>
      <c r="V90">
        <v>12.453602999999999</v>
      </c>
      <c r="W90">
        <v>33.421256999999997</v>
      </c>
      <c r="X90">
        <v>141.67400599999999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15.826288999999999</v>
      </c>
      <c r="AF90">
        <v>8.5225899999999992</v>
      </c>
      <c r="AG90">
        <v>0</v>
      </c>
      <c r="AH90">
        <v>0</v>
      </c>
      <c r="AI90">
        <v>0</v>
      </c>
      <c r="AJ90">
        <v>0</v>
      </c>
      <c r="AK90">
        <v>51.796773000000002</v>
      </c>
      <c r="AL90">
        <v>1.3391820000000001</v>
      </c>
      <c r="AM90">
        <v>0</v>
      </c>
      <c r="AN90">
        <v>0.569546</v>
      </c>
      <c r="AO90">
        <v>0</v>
      </c>
      <c r="AP90">
        <v>0.49210900000000002</v>
      </c>
      <c r="AQ90">
        <v>29.889569000000002</v>
      </c>
      <c r="AR90">
        <v>3.1808450000000001</v>
      </c>
      <c r="AS90">
        <v>4.5217549999999997</v>
      </c>
      <c r="AT90">
        <v>14.406010999999999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1905.0048320000003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568.18704600000001</v>
      </c>
      <c r="L91">
        <v>230.49600000000001</v>
      </c>
      <c r="M91">
        <v>88.356800000000007</v>
      </c>
      <c r="N91">
        <v>54.454680000000003</v>
      </c>
      <c r="O91">
        <v>118.768466</v>
      </c>
      <c r="P91">
        <v>70.589399999999998</v>
      </c>
      <c r="Q91">
        <v>0</v>
      </c>
      <c r="R91">
        <v>32.516860999999999</v>
      </c>
      <c r="S91">
        <v>17.739068</v>
      </c>
      <c r="T91">
        <v>0</v>
      </c>
      <c r="U91">
        <v>402.18670800000001</v>
      </c>
      <c r="V91">
        <v>9.5724029999999996</v>
      </c>
      <c r="W91">
        <v>33.421256999999997</v>
      </c>
      <c r="X91">
        <v>141.67400599999999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15.826288999999999</v>
      </c>
      <c r="AF91">
        <v>8.5225899999999992</v>
      </c>
      <c r="AG91">
        <v>0</v>
      </c>
      <c r="AH91">
        <v>0</v>
      </c>
      <c r="AI91">
        <v>0</v>
      </c>
      <c r="AJ91">
        <v>0</v>
      </c>
      <c r="AK91">
        <v>51.796773000000002</v>
      </c>
      <c r="AL91">
        <v>1.3391820000000001</v>
      </c>
      <c r="AM91">
        <v>0</v>
      </c>
      <c r="AN91">
        <v>0.569546</v>
      </c>
      <c r="AO91">
        <v>0</v>
      </c>
      <c r="AP91">
        <v>0.49210900000000002</v>
      </c>
      <c r="AQ91">
        <v>29.889569000000002</v>
      </c>
      <c r="AR91">
        <v>33.929011000000003</v>
      </c>
      <c r="AS91">
        <v>4.5217549999999997</v>
      </c>
      <c r="AT91">
        <v>14.406010999999999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1929.2555300000001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568.18704600000001</v>
      </c>
      <c r="L92">
        <v>230.49600000000001</v>
      </c>
      <c r="M92">
        <v>88.356800000000007</v>
      </c>
      <c r="N92">
        <v>54.454680000000003</v>
      </c>
      <c r="O92">
        <v>118.768466</v>
      </c>
      <c r="P92">
        <v>70.589399999999998</v>
      </c>
      <c r="Q92">
        <v>0</v>
      </c>
      <c r="R92">
        <v>29.405239000000002</v>
      </c>
      <c r="S92">
        <v>17.739068</v>
      </c>
      <c r="T92">
        <v>0</v>
      </c>
      <c r="U92">
        <v>402.18670800000001</v>
      </c>
      <c r="V92">
        <v>9.5724029999999996</v>
      </c>
      <c r="W92">
        <v>33.421256999999997</v>
      </c>
      <c r="X92">
        <v>141.67400599999999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8.5225899999999992</v>
      </c>
      <c r="AG92">
        <v>0</v>
      </c>
      <c r="AH92">
        <v>0</v>
      </c>
      <c r="AI92">
        <v>0</v>
      </c>
      <c r="AJ92">
        <v>0</v>
      </c>
      <c r="AK92">
        <v>51.796773000000002</v>
      </c>
      <c r="AL92">
        <v>1.3391820000000001</v>
      </c>
      <c r="AM92">
        <v>0</v>
      </c>
      <c r="AN92">
        <v>0.569546</v>
      </c>
      <c r="AO92">
        <v>0</v>
      </c>
      <c r="AP92">
        <v>0.49210900000000002</v>
      </c>
      <c r="AQ92">
        <v>29.889569000000002</v>
      </c>
      <c r="AR92">
        <v>33.929011000000003</v>
      </c>
      <c r="AS92">
        <v>4.5217549999999997</v>
      </c>
      <c r="AT92">
        <v>14.406010999999999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1910.3176189999999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568.18704600000001</v>
      </c>
      <c r="L93">
        <v>230.49600000000001</v>
      </c>
      <c r="M93">
        <v>88.356800000000007</v>
      </c>
      <c r="N93">
        <v>54.454680000000003</v>
      </c>
      <c r="O93">
        <v>118.768466</v>
      </c>
      <c r="P93">
        <v>70.589399999999998</v>
      </c>
      <c r="Q93">
        <v>0</v>
      </c>
      <c r="R93">
        <v>29.405239000000002</v>
      </c>
      <c r="S93">
        <v>17.739068</v>
      </c>
      <c r="T93">
        <v>0</v>
      </c>
      <c r="U93">
        <v>402.18670800000001</v>
      </c>
      <c r="V93">
        <v>9.5724029999999996</v>
      </c>
      <c r="W93">
        <v>33.421256999999997</v>
      </c>
      <c r="X93">
        <v>141.67400599999999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8.5225899999999992</v>
      </c>
      <c r="AG93">
        <v>0</v>
      </c>
      <c r="AH93">
        <v>0</v>
      </c>
      <c r="AI93">
        <v>0</v>
      </c>
      <c r="AJ93">
        <v>0</v>
      </c>
      <c r="AK93">
        <v>51.796773000000002</v>
      </c>
      <c r="AL93">
        <v>1.3391820000000001</v>
      </c>
      <c r="AM93">
        <v>0</v>
      </c>
      <c r="AN93">
        <v>0.569546</v>
      </c>
      <c r="AO93">
        <v>0</v>
      </c>
      <c r="AP93">
        <v>0.49210900000000002</v>
      </c>
      <c r="AQ93">
        <v>29.889569000000002</v>
      </c>
      <c r="AR93">
        <v>3.1808450000000001</v>
      </c>
      <c r="AS93">
        <v>4.5217549999999997</v>
      </c>
      <c r="AT93">
        <v>14.406010999999999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1879.5694530000001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568.18704600000001</v>
      </c>
      <c r="L94">
        <v>230.49600000000001</v>
      </c>
      <c r="M94">
        <v>88.356800000000007</v>
      </c>
      <c r="N94">
        <v>54.454680000000003</v>
      </c>
      <c r="O94">
        <v>118.768466</v>
      </c>
      <c r="P94">
        <v>70.589399999999998</v>
      </c>
      <c r="Q94">
        <v>0</v>
      </c>
      <c r="R94">
        <v>29.405239000000002</v>
      </c>
      <c r="S94">
        <v>17.739068</v>
      </c>
      <c r="T94">
        <v>0</v>
      </c>
      <c r="U94">
        <v>402.18670800000001</v>
      </c>
      <c r="V94">
        <v>13.997541999999999</v>
      </c>
      <c r="W94">
        <v>33.421256999999997</v>
      </c>
      <c r="X94">
        <v>141.67400599999999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8.5225899999999992</v>
      </c>
      <c r="AG94">
        <v>0</v>
      </c>
      <c r="AH94">
        <v>0</v>
      </c>
      <c r="AI94">
        <v>0</v>
      </c>
      <c r="AJ94">
        <v>0</v>
      </c>
      <c r="AK94">
        <v>51.796773000000002</v>
      </c>
      <c r="AL94">
        <v>1.3391820000000001</v>
      </c>
      <c r="AM94">
        <v>0</v>
      </c>
      <c r="AN94">
        <v>0.569546</v>
      </c>
      <c r="AO94">
        <v>0</v>
      </c>
      <c r="AP94">
        <v>0.49210900000000002</v>
      </c>
      <c r="AQ94">
        <v>29.889569000000002</v>
      </c>
      <c r="AR94">
        <v>3.1808450000000001</v>
      </c>
      <c r="AS94">
        <v>4.5217549999999997</v>
      </c>
      <c r="AT94">
        <v>14.406010999999999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1883.9945920000002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530.14080000000001</v>
      </c>
      <c r="L95">
        <v>230.49600000000001</v>
      </c>
      <c r="M95">
        <v>88.356800000000007</v>
      </c>
      <c r="N95">
        <v>54.454680000000003</v>
      </c>
      <c r="O95">
        <v>118.768466</v>
      </c>
      <c r="P95">
        <v>70.589399999999998</v>
      </c>
      <c r="Q95">
        <v>0</v>
      </c>
      <c r="R95">
        <v>29.405239000000002</v>
      </c>
      <c r="S95">
        <v>17.739068</v>
      </c>
      <c r="T95">
        <v>0</v>
      </c>
      <c r="U95">
        <v>402.18670800000001</v>
      </c>
      <c r="V95">
        <v>13.997541999999999</v>
      </c>
      <c r="W95">
        <v>33.421256999999997</v>
      </c>
      <c r="X95">
        <v>141.67400599999999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8.5225899999999992</v>
      </c>
      <c r="AG95">
        <v>0</v>
      </c>
      <c r="AH95">
        <v>0</v>
      </c>
      <c r="AI95">
        <v>0</v>
      </c>
      <c r="AJ95">
        <v>0</v>
      </c>
      <c r="AK95">
        <v>51.796773000000002</v>
      </c>
      <c r="AL95">
        <v>1.3391820000000001</v>
      </c>
      <c r="AM95">
        <v>0</v>
      </c>
      <c r="AN95">
        <v>0.569546</v>
      </c>
      <c r="AO95">
        <v>0</v>
      </c>
      <c r="AP95">
        <v>0.49210900000000002</v>
      </c>
      <c r="AQ95">
        <v>14.944784</v>
      </c>
      <c r="AR95">
        <v>3.1808450000000001</v>
      </c>
      <c r="AS95">
        <v>4.5217549999999997</v>
      </c>
      <c r="AT95">
        <v>14.406010999999999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1831.0035610000002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501.3288</v>
      </c>
      <c r="L96">
        <v>230.49600000000001</v>
      </c>
      <c r="M96">
        <v>88.356800000000007</v>
      </c>
      <c r="N96">
        <v>54.454680000000003</v>
      </c>
      <c r="O96">
        <v>118.768466</v>
      </c>
      <c r="P96">
        <v>70.589399999999998</v>
      </c>
      <c r="Q96">
        <v>0</v>
      </c>
      <c r="R96">
        <v>29.405239000000002</v>
      </c>
      <c r="S96">
        <v>17.739068</v>
      </c>
      <c r="T96">
        <v>0</v>
      </c>
      <c r="U96">
        <v>402.18670800000001</v>
      </c>
      <c r="V96">
        <v>13.997541999999999</v>
      </c>
      <c r="W96">
        <v>33.421256999999997</v>
      </c>
      <c r="X96">
        <v>141.67400599999999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8.5225899999999992</v>
      </c>
      <c r="AG96">
        <v>0</v>
      </c>
      <c r="AH96">
        <v>0</v>
      </c>
      <c r="AI96">
        <v>0</v>
      </c>
      <c r="AJ96">
        <v>0</v>
      </c>
      <c r="AK96">
        <v>51.796773000000002</v>
      </c>
      <c r="AL96">
        <v>6.6959090000000003</v>
      </c>
      <c r="AM96">
        <v>0</v>
      </c>
      <c r="AN96">
        <v>0.569546</v>
      </c>
      <c r="AO96">
        <v>0</v>
      </c>
      <c r="AP96">
        <v>0.49210900000000002</v>
      </c>
      <c r="AQ96">
        <v>14.521248</v>
      </c>
      <c r="AR96">
        <v>3.1808450000000001</v>
      </c>
      <c r="AS96">
        <v>4.5217549999999997</v>
      </c>
      <c r="AT96">
        <v>14.406010999999999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1807.1247520000002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443.70479999999998</v>
      </c>
      <c r="L97">
        <v>230.49600000000001</v>
      </c>
      <c r="M97">
        <v>88.356800000000007</v>
      </c>
      <c r="N97">
        <v>54.454680000000003</v>
      </c>
      <c r="O97">
        <v>118.768466</v>
      </c>
      <c r="P97">
        <v>70.589399999999998</v>
      </c>
      <c r="Q97">
        <v>0</v>
      </c>
      <c r="R97">
        <v>29.405239000000002</v>
      </c>
      <c r="S97">
        <v>17.739068</v>
      </c>
      <c r="T97">
        <v>0</v>
      </c>
      <c r="U97">
        <v>402.18670800000001</v>
      </c>
      <c r="V97">
        <v>13.997541999999999</v>
      </c>
      <c r="W97">
        <v>27.970113000000001</v>
      </c>
      <c r="X97">
        <v>112.617368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8.5225899999999992</v>
      </c>
      <c r="AG97">
        <v>0</v>
      </c>
      <c r="AH97">
        <v>0</v>
      </c>
      <c r="AI97">
        <v>0</v>
      </c>
      <c r="AJ97">
        <v>0</v>
      </c>
      <c r="AK97">
        <v>51.796773000000002</v>
      </c>
      <c r="AL97">
        <v>53.567270000000001</v>
      </c>
      <c r="AM97">
        <v>0</v>
      </c>
      <c r="AN97">
        <v>0.569546</v>
      </c>
      <c r="AO97">
        <v>0</v>
      </c>
      <c r="AP97">
        <v>0.49210900000000002</v>
      </c>
      <c r="AQ97">
        <v>8.8942639999999997</v>
      </c>
      <c r="AR97">
        <v>3.1808450000000001</v>
      </c>
      <c r="AS97">
        <v>4.5217549999999997</v>
      </c>
      <c r="AT97">
        <v>14.406010999999999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1756.2373470000002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414.89280000000002</v>
      </c>
      <c r="L98">
        <v>230.49600000000001</v>
      </c>
      <c r="M98">
        <v>88.356800000000007</v>
      </c>
      <c r="N98">
        <v>54.454680000000003</v>
      </c>
      <c r="O98">
        <v>118.768466</v>
      </c>
      <c r="P98">
        <v>70.589399999999998</v>
      </c>
      <c r="Q98">
        <v>0</v>
      </c>
      <c r="R98">
        <v>29.405239000000002</v>
      </c>
      <c r="S98">
        <v>17.739068</v>
      </c>
      <c r="T98">
        <v>0</v>
      </c>
      <c r="U98">
        <v>402.18670800000001</v>
      </c>
      <c r="V98">
        <v>9.5724029999999996</v>
      </c>
      <c r="W98">
        <v>23.322545999999999</v>
      </c>
      <c r="X98">
        <v>112.617368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8.5225899999999992</v>
      </c>
      <c r="AG98">
        <v>0</v>
      </c>
      <c r="AH98">
        <v>0</v>
      </c>
      <c r="AI98">
        <v>0</v>
      </c>
      <c r="AJ98">
        <v>0</v>
      </c>
      <c r="AK98">
        <v>51.796773000000002</v>
      </c>
      <c r="AL98">
        <v>53.567270000000001</v>
      </c>
      <c r="AM98">
        <v>0</v>
      </c>
      <c r="AN98">
        <v>0.569546</v>
      </c>
      <c r="AO98">
        <v>0</v>
      </c>
      <c r="AP98">
        <v>0.49210900000000002</v>
      </c>
      <c r="AQ98">
        <v>0</v>
      </c>
      <c r="AR98">
        <v>3.1808450000000001</v>
      </c>
      <c r="AS98">
        <v>6.4596499999999999</v>
      </c>
      <c r="AT98">
        <v>14.406010999999999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1711.3962720000002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12.541804243500005</v>
      </c>
      <c r="L99">
        <f t="shared" si="2"/>
        <v>7.5961561472499932</v>
      </c>
      <c r="M99">
        <f t="shared" si="2"/>
        <v>2.120563199999995</v>
      </c>
      <c r="N99">
        <f t="shared" si="2"/>
        <v>1.3069123199999979</v>
      </c>
      <c r="O99">
        <f t="shared" si="2"/>
        <v>2.8504431840000009</v>
      </c>
      <c r="P99">
        <f t="shared" si="2"/>
        <v>2.1803481000000011</v>
      </c>
      <c r="Q99">
        <f t="shared" si="2"/>
        <v>0</v>
      </c>
      <c r="R99">
        <f t="shared" si="2"/>
        <v>0.82013345725000031</v>
      </c>
      <c r="S99">
        <f t="shared" si="2"/>
        <v>0.46598498499999996</v>
      </c>
      <c r="T99">
        <f t="shared" si="2"/>
        <v>0</v>
      </c>
      <c r="U99">
        <f t="shared" si="2"/>
        <v>9.6524433442500115</v>
      </c>
      <c r="V99">
        <f t="shared" si="2"/>
        <v>0.33039175124999987</v>
      </c>
      <c r="W99">
        <f t="shared" si="2"/>
        <v>0.73816282149999934</v>
      </c>
      <c r="X99">
        <f t="shared" si="2"/>
        <v>3.0086691592499961</v>
      </c>
      <c r="Y99">
        <f t="shared" si="2"/>
        <v>0</v>
      </c>
      <c r="Z99">
        <f t="shared" si="2"/>
        <v>4.0197542999999995E-2</v>
      </c>
      <c r="AA99">
        <f t="shared" si="2"/>
        <v>8.1018728999999998E-2</v>
      </c>
      <c r="AB99">
        <f t="shared" si="2"/>
        <v>0.1391335705</v>
      </c>
      <c r="AC99">
        <f t="shared" si="2"/>
        <v>9.303036100000002E-2</v>
      </c>
      <c r="AD99">
        <f t="shared" si="2"/>
        <v>0.10529098799999999</v>
      </c>
      <c r="AE99">
        <f t="shared" si="2"/>
        <v>0.32839550275000012</v>
      </c>
      <c r="AF99">
        <f t="shared" si="2"/>
        <v>0.29829064250000042</v>
      </c>
      <c r="AG99">
        <f t="shared" si="2"/>
        <v>0</v>
      </c>
      <c r="AH99">
        <f t="shared" si="2"/>
        <v>0.60936419575</v>
      </c>
      <c r="AI99">
        <f t="shared" si="2"/>
        <v>5.0776575999999983E-2</v>
      </c>
      <c r="AJ99">
        <f t="shared" si="2"/>
        <v>0</v>
      </c>
      <c r="AK99">
        <f t="shared" si="2"/>
        <v>1.2431225520000004</v>
      </c>
      <c r="AL99">
        <f t="shared" si="2"/>
        <v>0.22129979050000032</v>
      </c>
      <c r="AM99">
        <f t="shared" si="2"/>
        <v>3.4549113249999999E-2</v>
      </c>
      <c r="AN99">
        <f t="shared" si="2"/>
        <v>9.1127359999999998E-3</v>
      </c>
      <c r="AO99">
        <f t="shared" si="2"/>
        <v>0</v>
      </c>
      <c r="AP99">
        <f t="shared" si="2"/>
        <v>3.0787567499999953E-2</v>
      </c>
      <c r="AQ99">
        <f t="shared" si="2"/>
        <v>0.55416712474999974</v>
      </c>
      <c r="AR99">
        <f t="shared" si="2"/>
        <v>0.19328933824999972</v>
      </c>
      <c r="AS99">
        <f t="shared" si="2"/>
        <v>0.15981174399999984</v>
      </c>
      <c r="AT99">
        <f t="shared" si="2"/>
        <v>0.34460373300000041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48.148254521000005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45280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V2" t="s">
        <v>17</v>
      </c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6.7729470000000003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6.7729470000000003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4.4026699999999996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4.4026699999999996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16.638884000000001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16.638884000000001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16.638884000000001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16.638884000000001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16.642710999999998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16.642710999999998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16.646526999999999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16.646526999999999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16.650354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16.650354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45.708345000000001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45.708345000000001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45.708345999999999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45.708345999999999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45.708345999999999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45.708345999999999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45.708345999999999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45.708345999999999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45.708345999999999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45.708345999999999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45.708345999999999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45.708345999999999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45.708345999999999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45.708345999999999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45.708345999999999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45.708345999999999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45.708345999999999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45.708345999999999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1.4E-5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1.4E-5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1.4E-5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1.4E-5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4.1E-5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4.1E-5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0.12644203975000001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0.12644203975000001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K3" sqref="K3:K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45280</v>
      </c>
      <c r="B1" s="34" t="s">
        <v>492</v>
      </c>
      <c r="C1" s="34" t="s">
        <v>493</v>
      </c>
      <c r="D1" s="93" t="s">
        <v>314</v>
      </c>
      <c r="E1" s="34" t="s">
        <v>494</v>
      </c>
      <c r="F1" s="34"/>
      <c r="G1" s="34"/>
      <c r="H1" s="34"/>
      <c r="I1" s="34"/>
      <c r="J1" s="37" t="s">
        <v>495</v>
      </c>
      <c r="K1" s="37" t="s">
        <v>496</v>
      </c>
      <c r="L1" s="37" t="s">
        <v>497</v>
      </c>
      <c r="M1" t="s">
        <v>498</v>
      </c>
      <c r="N1" t="s">
        <v>499</v>
      </c>
      <c r="O1" t="s">
        <v>500</v>
      </c>
      <c r="P1" t="s">
        <v>501</v>
      </c>
      <c r="Q1" t="s">
        <v>502</v>
      </c>
      <c r="R1" s="93" t="s">
        <v>503</v>
      </c>
      <c r="S1" s="93" t="s">
        <v>504</v>
      </c>
      <c r="T1" s="93" t="s">
        <v>505</v>
      </c>
      <c r="U1" t="s">
        <v>506</v>
      </c>
      <c r="V1" t="s">
        <v>338</v>
      </c>
      <c r="W1" t="s">
        <v>507</v>
      </c>
      <c r="X1" t="s">
        <v>508</v>
      </c>
      <c r="Y1" t="s">
        <v>509</v>
      </c>
      <c r="Z1" t="s">
        <v>510</v>
      </c>
      <c r="AA1" t="s">
        <v>511</v>
      </c>
      <c r="AB1" t="s">
        <v>512</v>
      </c>
      <c r="AC1" t="s">
        <v>513</v>
      </c>
      <c r="AD1" s="149" t="s">
        <v>514</v>
      </c>
      <c r="AE1" s="149" t="s">
        <v>522</v>
      </c>
      <c r="AF1" s="149" t="s">
        <v>521</v>
      </c>
      <c r="AG1" s="66" t="s">
        <v>515</v>
      </c>
      <c r="AH1" s="66" t="s">
        <v>516</v>
      </c>
      <c r="AI1" s="66" t="s">
        <v>517</v>
      </c>
      <c r="AJ1" t="s">
        <v>518</v>
      </c>
      <c r="AK1" s="148" t="s">
        <v>519</v>
      </c>
      <c r="AL1" s="148" t="s">
        <v>520</v>
      </c>
    </row>
    <row r="2" spans="1:38">
      <c r="A2" s="25" t="s">
        <v>44</v>
      </c>
      <c r="B2" s="34" t="s">
        <v>492</v>
      </c>
      <c r="C2" s="34" t="s">
        <v>493</v>
      </c>
      <c r="D2" s="93"/>
      <c r="E2" s="34" t="s">
        <v>494</v>
      </c>
      <c r="F2" s="34"/>
      <c r="G2" s="34"/>
      <c r="H2" s="34"/>
      <c r="I2" s="34"/>
      <c r="J2" s="37" t="s">
        <v>495</v>
      </c>
      <c r="K2" s="37" t="s">
        <v>496</v>
      </c>
      <c r="L2" s="37" t="s">
        <v>497</v>
      </c>
      <c r="M2" t="s">
        <v>498</v>
      </c>
      <c r="N2" t="s">
        <v>499</v>
      </c>
      <c r="O2" t="s">
        <v>500</v>
      </c>
      <c r="P2" t="s">
        <v>501</v>
      </c>
      <c r="Q2" t="s">
        <v>502</v>
      </c>
      <c r="R2" s="93" t="s">
        <v>503</v>
      </c>
      <c r="S2" s="93" t="s">
        <v>504</v>
      </c>
      <c r="T2" s="93" t="s">
        <v>505</v>
      </c>
      <c r="U2" t="s">
        <v>506</v>
      </c>
      <c r="V2" t="s">
        <v>338</v>
      </c>
      <c r="W2" t="s">
        <v>507</v>
      </c>
      <c r="X2" t="s">
        <v>508</v>
      </c>
      <c r="Y2" t="s">
        <v>509</v>
      </c>
      <c r="Z2" t="s">
        <v>510</v>
      </c>
      <c r="AA2" t="s">
        <v>511</v>
      </c>
      <c r="AB2" t="s">
        <v>512</v>
      </c>
      <c r="AC2" t="s">
        <v>513</v>
      </c>
      <c r="AD2" t="s">
        <v>514</v>
      </c>
      <c r="AE2" t="s">
        <v>522</v>
      </c>
      <c r="AF2" t="s">
        <v>521</v>
      </c>
      <c r="AG2" t="s">
        <v>515</v>
      </c>
      <c r="AH2" t="s">
        <v>516</v>
      </c>
      <c r="AI2" t="s">
        <v>517</v>
      </c>
      <c r="AJ2" t="s">
        <v>518</v>
      </c>
      <c r="AK2" t="s">
        <v>519</v>
      </c>
      <c r="AL2" t="s">
        <v>520</v>
      </c>
    </row>
    <row r="3" spans="1:38">
      <c r="A3" t="s">
        <v>45</v>
      </c>
      <c r="B3" s="34">
        <v>169.25</v>
      </c>
      <c r="C3" s="34">
        <v>36.5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71.45</v>
      </c>
      <c r="N3">
        <v>148.55000000000001</v>
      </c>
      <c r="O3">
        <v>48.02</v>
      </c>
      <c r="P3">
        <v>1.01</v>
      </c>
      <c r="Q3">
        <v>20.11</v>
      </c>
      <c r="R3" s="93">
        <v>0</v>
      </c>
      <c r="S3" s="93">
        <v>0</v>
      </c>
      <c r="T3" s="93">
        <v>0</v>
      </c>
      <c r="U3">
        <v>1.1399999999999999</v>
      </c>
      <c r="V3">
        <v>0</v>
      </c>
      <c r="W3">
        <v>1.66</v>
      </c>
      <c r="X3">
        <v>44.01</v>
      </c>
      <c r="Y3">
        <v>14.67</v>
      </c>
      <c r="Z3">
        <v>14.67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17.239999999999998</v>
      </c>
      <c r="AH3">
        <v>45.33</v>
      </c>
      <c r="AI3">
        <v>45.33</v>
      </c>
      <c r="AJ3">
        <v>23.05</v>
      </c>
      <c r="AK3">
        <v>0</v>
      </c>
      <c r="AL3">
        <v>0</v>
      </c>
    </row>
    <row r="4" spans="1:38">
      <c r="A4" t="s">
        <v>46</v>
      </c>
      <c r="B4" s="34">
        <v>169.25</v>
      </c>
      <c r="C4" s="34">
        <v>36.5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71.45</v>
      </c>
      <c r="N4">
        <v>148.55000000000001</v>
      </c>
      <c r="O4">
        <v>48.02</v>
      </c>
      <c r="P4">
        <v>1.01</v>
      </c>
      <c r="Q4">
        <v>20.260000000000002</v>
      </c>
      <c r="R4" s="93">
        <v>0</v>
      </c>
      <c r="S4" s="93">
        <v>0</v>
      </c>
      <c r="T4" s="93">
        <v>0</v>
      </c>
      <c r="U4">
        <v>1.1399999999999999</v>
      </c>
      <c r="V4">
        <v>0</v>
      </c>
      <c r="W4">
        <v>1.66</v>
      </c>
      <c r="X4">
        <v>43.47</v>
      </c>
      <c r="Y4">
        <v>14.48</v>
      </c>
      <c r="Z4">
        <v>14.49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16.600000000000001</v>
      </c>
      <c r="AH4">
        <v>44.4</v>
      </c>
      <c r="AI4">
        <v>44.4</v>
      </c>
      <c r="AJ4">
        <v>23.05</v>
      </c>
      <c r="AK4">
        <v>0</v>
      </c>
      <c r="AL4">
        <v>0</v>
      </c>
    </row>
    <row r="5" spans="1:38">
      <c r="A5" t="s">
        <v>47</v>
      </c>
      <c r="B5" s="34">
        <v>169.25</v>
      </c>
      <c r="C5" s="34">
        <v>36.5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71.45</v>
      </c>
      <c r="N5">
        <v>148.55000000000001</v>
      </c>
      <c r="O5">
        <v>48.02</v>
      </c>
      <c r="P5">
        <v>1.01</v>
      </c>
      <c r="Q5">
        <v>16.93</v>
      </c>
      <c r="R5" s="93">
        <v>0</v>
      </c>
      <c r="S5" s="93">
        <v>0</v>
      </c>
      <c r="T5" s="93">
        <v>0</v>
      </c>
      <c r="U5">
        <v>1.1399999999999999</v>
      </c>
      <c r="V5">
        <v>0</v>
      </c>
      <c r="W5">
        <v>1.66</v>
      </c>
      <c r="X5">
        <v>42.98</v>
      </c>
      <c r="Y5">
        <v>14.31</v>
      </c>
      <c r="Z5">
        <v>14.33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15.95</v>
      </c>
      <c r="AH5">
        <v>43.66</v>
      </c>
      <c r="AI5">
        <v>43.66</v>
      </c>
      <c r="AJ5">
        <v>23.05</v>
      </c>
      <c r="AK5">
        <v>0</v>
      </c>
      <c r="AL5">
        <v>0</v>
      </c>
    </row>
    <row r="6" spans="1:38">
      <c r="A6" t="s">
        <v>48</v>
      </c>
      <c r="B6" s="34">
        <v>121.23</v>
      </c>
      <c r="C6" s="34">
        <v>36.5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71.45</v>
      </c>
      <c r="N6">
        <v>148.55000000000001</v>
      </c>
      <c r="O6">
        <v>48.02</v>
      </c>
      <c r="P6">
        <v>1.01</v>
      </c>
      <c r="Q6">
        <v>17.010000000000002</v>
      </c>
      <c r="R6" s="93">
        <v>0</v>
      </c>
      <c r="S6" s="93">
        <v>0</v>
      </c>
      <c r="T6" s="93">
        <v>0</v>
      </c>
      <c r="U6">
        <v>1.1399999999999999</v>
      </c>
      <c r="V6">
        <v>0</v>
      </c>
      <c r="W6">
        <v>1.66</v>
      </c>
      <c r="X6">
        <v>42.62</v>
      </c>
      <c r="Y6">
        <v>14.19</v>
      </c>
      <c r="Z6">
        <v>14.21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15.43</v>
      </c>
      <c r="AH6">
        <v>42.71</v>
      </c>
      <c r="AI6">
        <v>42.71</v>
      </c>
      <c r="AJ6">
        <v>23.05</v>
      </c>
      <c r="AK6">
        <v>0</v>
      </c>
      <c r="AL6">
        <v>0</v>
      </c>
    </row>
    <row r="7" spans="1:38">
      <c r="A7" t="s">
        <v>49</v>
      </c>
      <c r="B7" s="34">
        <v>109.49</v>
      </c>
      <c r="C7" s="34">
        <v>36.5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71.45</v>
      </c>
      <c r="N7">
        <v>148.55000000000001</v>
      </c>
      <c r="O7">
        <v>48.02</v>
      </c>
      <c r="P7">
        <v>1.01</v>
      </c>
      <c r="Q7">
        <v>17.05</v>
      </c>
      <c r="R7" s="93">
        <v>0</v>
      </c>
      <c r="S7" s="93">
        <v>0</v>
      </c>
      <c r="T7" s="93">
        <v>0</v>
      </c>
      <c r="U7">
        <v>1.1399999999999999</v>
      </c>
      <c r="V7">
        <v>0</v>
      </c>
      <c r="W7">
        <v>1.66</v>
      </c>
      <c r="X7">
        <v>29.83</v>
      </c>
      <c r="Y7">
        <v>9.9499999999999993</v>
      </c>
      <c r="Z7">
        <v>9.94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11.73</v>
      </c>
      <c r="AH7">
        <v>41.77</v>
      </c>
      <c r="AI7">
        <v>41.77</v>
      </c>
      <c r="AJ7">
        <v>23.05</v>
      </c>
      <c r="AK7">
        <v>0</v>
      </c>
      <c r="AL7">
        <v>0</v>
      </c>
    </row>
    <row r="8" spans="1:38">
      <c r="A8" t="s">
        <v>50</v>
      </c>
      <c r="B8" s="34">
        <v>109.49</v>
      </c>
      <c r="C8" s="34">
        <v>36.5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71.45</v>
      </c>
      <c r="N8">
        <v>148.55000000000001</v>
      </c>
      <c r="O8">
        <v>48.02</v>
      </c>
      <c r="P8">
        <v>1.01</v>
      </c>
      <c r="Q8">
        <v>17.13</v>
      </c>
      <c r="R8" s="93">
        <v>0</v>
      </c>
      <c r="S8" s="93">
        <v>0</v>
      </c>
      <c r="T8" s="93">
        <v>0</v>
      </c>
      <c r="U8">
        <v>1.1399999999999999</v>
      </c>
      <c r="V8">
        <v>0</v>
      </c>
      <c r="W8">
        <v>1.66</v>
      </c>
      <c r="X8">
        <v>30.84</v>
      </c>
      <c r="Y8">
        <v>10.27</v>
      </c>
      <c r="Z8">
        <v>10.28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11.77</v>
      </c>
      <c r="AH8">
        <v>34.69</v>
      </c>
      <c r="AI8">
        <v>34.69</v>
      </c>
      <c r="AJ8">
        <v>23.05</v>
      </c>
      <c r="AK8">
        <v>0</v>
      </c>
      <c r="AL8">
        <v>0</v>
      </c>
    </row>
    <row r="9" spans="1:38">
      <c r="A9" t="s">
        <v>51</v>
      </c>
      <c r="B9" s="34">
        <v>157.51</v>
      </c>
      <c r="C9" s="34">
        <v>36.5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71.45</v>
      </c>
      <c r="N9">
        <v>148.55000000000001</v>
      </c>
      <c r="O9">
        <v>48.02</v>
      </c>
      <c r="P9">
        <v>1.01</v>
      </c>
      <c r="Q9">
        <v>20.420000000000002</v>
      </c>
      <c r="R9" s="93">
        <v>0</v>
      </c>
      <c r="S9" s="93">
        <v>0</v>
      </c>
      <c r="T9" s="93">
        <v>0</v>
      </c>
      <c r="U9">
        <v>1.1399999999999999</v>
      </c>
      <c r="V9">
        <v>0</v>
      </c>
      <c r="W9">
        <v>1.66</v>
      </c>
      <c r="X9">
        <v>31.77</v>
      </c>
      <c r="Y9">
        <v>10.59</v>
      </c>
      <c r="Z9">
        <v>10.59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11.88</v>
      </c>
      <c r="AH9">
        <v>34.22</v>
      </c>
      <c r="AI9">
        <v>34.22</v>
      </c>
      <c r="AJ9">
        <v>23.05</v>
      </c>
      <c r="AK9">
        <v>0</v>
      </c>
      <c r="AL9">
        <v>0</v>
      </c>
    </row>
    <row r="10" spans="1:38">
      <c r="A10" t="s">
        <v>52</v>
      </c>
      <c r="B10" s="34">
        <v>169.25</v>
      </c>
      <c r="C10" s="34">
        <v>36.5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71.45</v>
      </c>
      <c r="N10">
        <v>148.55000000000001</v>
      </c>
      <c r="O10">
        <v>48.02</v>
      </c>
      <c r="P10">
        <v>1.01</v>
      </c>
      <c r="Q10">
        <v>20.88</v>
      </c>
      <c r="R10" s="93">
        <v>0</v>
      </c>
      <c r="S10" s="93">
        <v>0</v>
      </c>
      <c r="T10" s="93">
        <v>0</v>
      </c>
      <c r="U10">
        <v>1.1399999999999999</v>
      </c>
      <c r="V10">
        <v>0</v>
      </c>
      <c r="W10">
        <v>1.66</v>
      </c>
      <c r="X10">
        <v>32.11</v>
      </c>
      <c r="Y10">
        <v>10.7</v>
      </c>
      <c r="Z10">
        <v>10.7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11.88</v>
      </c>
      <c r="AH10">
        <v>33.5</v>
      </c>
      <c r="AI10">
        <v>33.5</v>
      </c>
      <c r="AJ10">
        <v>23.05</v>
      </c>
      <c r="AK10">
        <v>0</v>
      </c>
      <c r="AL10">
        <v>0</v>
      </c>
    </row>
    <row r="11" spans="1:38">
      <c r="A11" t="s">
        <v>53</v>
      </c>
      <c r="B11" s="34">
        <v>169.25</v>
      </c>
      <c r="C11" s="34">
        <v>36.5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71.45</v>
      </c>
      <c r="N11">
        <v>148.55000000000001</v>
      </c>
      <c r="O11">
        <v>48.02</v>
      </c>
      <c r="P11">
        <v>1.01</v>
      </c>
      <c r="Q11">
        <v>25.87</v>
      </c>
      <c r="R11" s="93">
        <v>0</v>
      </c>
      <c r="S11" s="93">
        <v>0</v>
      </c>
      <c r="T11" s="93">
        <v>0</v>
      </c>
      <c r="U11">
        <v>1.07</v>
      </c>
      <c r="V11">
        <v>0</v>
      </c>
      <c r="W11">
        <v>1.66</v>
      </c>
      <c r="X11">
        <v>32.72</v>
      </c>
      <c r="Y11">
        <v>10.9</v>
      </c>
      <c r="Z11">
        <v>10.91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11.51</v>
      </c>
      <c r="AH11">
        <v>33.299999999999997</v>
      </c>
      <c r="AI11">
        <v>33.299999999999997</v>
      </c>
      <c r="AJ11">
        <v>23.05</v>
      </c>
      <c r="AK11">
        <v>0</v>
      </c>
      <c r="AL11">
        <v>0</v>
      </c>
    </row>
    <row r="12" spans="1:38">
      <c r="A12" t="s">
        <v>54</v>
      </c>
      <c r="B12" s="34">
        <v>169.25</v>
      </c>
      <c r="C12" s="34">
        <v>36.5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71.45</v>
      </c>
      <c r="N12">
        <v>148.55000000000001</v>
      </c>
      <c r="O12">
        <v>48.02</v>
      </c>
      <c r="P12">
        <v>1.01</v>
      </c>
      <c r="Q12">
        <v>26.02</v>
      </c>
      <c r="R12" s="93">
        <v>0</v>
      </c>
      <c r="S12" s="93">
        <v>0</v>
      </c>
      <c r="T12" s="93">
        <v>0</v>
      </c>
      <c r="U12">
        <v>1.07</v>
      </c>
      <c r="V12">
        <v>0</v>
      </c>
      <c r="W12">
        <v>1.66</v>
      </c>
      <c r="X12">
        <v>32.46</v>
      </c>
      <c r="Y12">
        <v>10.82</v>
      </c>
      <c r="Z12">
        <v>10.82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11.08</v>
      </c>
      <c r="AH12">
        <v>32.35</v>
      </c>
      <c r="AI12">
        <v>32.35</v>
      </c>
      <c r="AJ12">
        <v>23.05</v>
      </c>
      <c r="AK12">
        <v>0</v>
      </c>
      <c r="AL12">
        <v>0</v>
      </c>
    </row>
    <row r="13" spans="1:38">
      <c r="A13" t="s">
        <v>55</v>
      </c>
      <c r="B13" s="34">
        <v>169.25</v>
      </c>
      <c r="C13" s="34">
        <v>36.5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71.45</v>
      </c>
      <c r="N13">
        <v>148.55000000000001</v>
      </c>
      <c r="O13">
        <v>48.02</v>
      </c>
      <c r="P13">
        <v>1.01</v>
      </c>
      <c r="Q13">
        <v>20.76</v>
      </c>
      <c r="R13" s="93">
        <v>0</v>
      </c>
      <c r="S13" s="93">
        <v>0</v>
      </c>
      <c r="T13" s="93">
        <v>0</v>
      </c>
      <c r="U13">
        <v>1.22</v>
      </c>
      <c r="V13">
        <v>0</v>
      </c>
      <c r="W13">
        <v>1.66</v>
      </c>
      <c r="X13">
        <v>32.450000000000003</v>
      </c>
      <c r="Y13">
        <v>10.8</v>
      </c>
      <c r="Z13">
        <v>10.82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10.68</v>
      </c>
      <c r="AH13">
        <v>41.74</v>
      </c>
      <c r="AI13">
        <v>41.74</v>
      </c>
      <c r="AJ13">
        <v>23.05</v>
      </c>
      <c r="AK13">
        <v>0</v>
      </c>
      <c r="AL13">
        <v>0</v>
      </c>
    </row>
    <row r="14" spans="1:38">
      <c r="A14" t="s">
        <v>56</v>
      </c>
      <c r="B14" s="34">
        <v>169.25</v>
      </c>
      <c r="C14" s="34">
        <v>36.5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71.45</v>
      </c>
      <c r="N14">
        <v>148.55000000000001</v>
      </c>
      <c r="O14">
        <v>48.02</v>
      </c>
      <c r="P14">
        <v>1.01</v>
      </c>
      <c r="Q14">
        <v>20.72</v>
      </c>
      <c r="R14" s="93">
        <v>0</v>
      </c>
      <c r="S14" s="93">
        <v>0</v>
      </c>
      <c r="T14" s="93">
        <v>0</v>
      </c>
      <c r="U14">
        <v>1.22</v>
      </c>
      <c r="V14">
        <v>0</v>
      </c>
      <c r="W14">
        <v>1.66</v>
      </c>
      <c r="X14">
        <v>32.53</v>
      </c>
      <c r="Y14">
        <v>10.85</v>
      </c>
      <c r="Z14">
        <v>10.84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10.27</v>
      </c>
      <c r="AH14">
        <v>40.19</v>
      </c>
      <c r="AI14">
        <v>40.19</v>
      </c>
      <c r="AJ14">
        <v>23.05</v>
      </c>
      <c r="AK14">
        <v>0</v>
      </c>
      <c r="AL14">
        <v>0</v>
      </c>
    </row>
    <row r="15" spans="1:38">
      <c r="A15" t="s">
        <v>57</v>
      </c>
      <c r="B15" s="34">
        <v>169.25</v>
      </c>
      <c r="C15" s="34">
        <v>36.5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71.45</v>
      </c>
      <c r="N15">
        <v>148.55000000000001</v>
      </c>
      <c r="O15">
        <v>48.02</v>
      </c>
      <c r="P15">
        <v>0.93</v>
      </c>
      <c r="Q15">
        <v>20.41</v>
      </c>
      <c r="R15" s="93">
        <v>0</v>
      </c>
      <c r="S15" s="93">
        <v>0</v>
      </c>
      <c r="T15" s="93">
        <v>0</v>
      </c>
      <c r="U15">
        <v>1.18</v>
      </c>
      <c r="V15">
        <v>0</v>
      </c>
      <c r="W15">
        <v>1.66</v>
      </c>
      <c r="X15">
        <v>32.78</v>
      </c>
      <c r="Y15">
        <v>10.91</v>
      </c>
      <c r="Z15">
        <v>10.93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8.6</v>
      </c>
      <c r="AH15">
        <v>38.67</v>
      </c>
      <c r="AI15">
        <v>38.67</v>
      </c>
      <c r="AJ15">
        <v>23.05</v>
      </c>
      <c r="AK15">
        <v>0</v>
      </c>
      <c r="AL15">
        <v>0</v>
      </c>
    </row>
    <row r="16" spans="1:38">
      <c r="A16" t="s">
        <v>58</v>
      </c>
      <c r="B16" s="34">
        <v>169.25</v>
      </c>
      <c r="C16" s="34">
        <v>36.5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71.45</v>
      </c>
      <c r="N16">
        <v>148.55000000000001</v>
      </c>
      <c r="O16">
        <v>48.02</v>
      </c>
      <c r="P16">
        <v>0.93</v>
      </c>
      <c r="Q16">
        <v>20.27</v>
      </c>
      <c r="R16" s="93">
        <v>0</v>
      </c>
      <c r="S16" s="93">
        <v>0</v>
      </c>
      <c r="T16" s="93">
        <v>0</v>
      </c>
      <c r="U16">
        <v>1.18</v>
      </c>
      <c r="V16">
        <v>0</v>
      </c>
      <c r="W16">
        <v>1.66</v>
      </c>
      <c r="X16">
        <v>32.869999999999997</v>
      </c>
      <c r="Y16">
        <v>10.94</v>
      </c>
      <c r="Z16">
        <v>10.96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8.51</v>
      </c>
      <c r="AH16">
        <v>37.869999999999997</v>
      </c>
      <c r="AI16">
        <v>37.869999999999997</v>
      </c>
      <c r="AJ16">
        <v>23.05</v>
      </c>
      <c r="AK16">
        <v>0</v>
      </c>
      <c r="AL16">
        <v>0</v>
      </c>
    </row>
    <row r="17" spans="1:38">
      <c r="A17" t="s">
        <v>59</v>
      </c>
      <c r="B17" s="34">
        <v>169.25</v>
      </c>
      <c r="C17" s="34">
        <v>36.5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71.45</v>
      </c>
      <c r="N17">
        <v>148.55000000000001</v>
      </c>
      <c r="O17">
        <v>48.02</v>
      </c>
      <c r="P17">
        <v>0.93</v>
      </c>
      <c r="Q17">
        <v>24.08</v>
      </c>
      <c r="R17" s="93">
        <v>0</v>
      </c>
      <c r="S17" s="93">
        <v>0</v>
      </c>
      <c r="T17" s="93">
        <v>0</v>
      </c>
      <c r="U17">
        <v>1.18</v>
      </c>
      <c r="V17">
        <v>0</v>
      </c>
      <c r="W17">
        <v>1.66</v>
      </c>
      <c r="X17">
        <v>32.99</v>
      </c>
      <c r="Y17">
        <v>11</v>
      </c>
      <c r="Z17">
        <v>10.99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8.4700000000000006</v>
      </c>
      <c r="AH17">
        <v>34.54</v>
      </c>
      <c r="AI17">
        <v>34.54</v>
      </c>
      <c r="AJ17">
        <v>23.05</v>
      </c>
      <c r="AK17">
        <v>0</v>
      </c>
      <c r="AL17">
        <v>0</v>
      </c>
    </row>
    <row r="18" spans="1:38">
      <c r="A18" t="s">
        <v>60</v>
      </c>
      <c r="B18" s="34">
        <v>169.25</v>
      </c>
      <c r="C18" s="34">
        <v>36.5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71.45</v>
      </c>
      <c r="N18">
        <v>148.55000000000001</v>
      </c>
      <c r="O18">
        <v>48.02</v>
      </c>
      <c r="P18">
        <v>0.93</v>
      </c>
      <c r="Q18">
        <v>23.74</v>
      </c>
      <c r="R18" s="93">
        <v>0</v>
      </c>
      <c r="S18" s="93">
        <v>0</v>
      </c>
      <c r="T18" s="93">
        <v>0</v>
      </c>
      <c r="U18">
        <v>1.18</v>
      </c>
      <c r="V18">
        <v>0</v>
      </c>
      <c r="W18">
        <v>1.66</v>
      </c>
      <c r="X18">
        <v>33.119999999999997</v>
      </c>
      <c r="Y18">
        <v>11.05</v>
      </c>
      <c r="Z18">
        <v>11.04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8.44</v>
      </c>
      <c r="AH18">
        <v>33.770000000000003</v>
      </c>
      <c r="AI18">
        <v>33.770000000000003</v>
      </c>
      <c r="AJ18">
        <v>23.05</v>
      </c>
      <c r="AK18">
        <v>0</v>
      </c>
      <c r="AL18">
        <v>0</v>
      </c>
    </row>
    <row r="19" spans="1:38">
      <c r="A19" t="s">
        <v>61</v>
      </c>
      <c r="B19" s="34">
        <v>169.25</v>
      </c>
      <c r="C19" s="34">
        <v>55.34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71.45</v>
      </c>
      <c r="N19">
        <v>148.55000000000001</v>
      </c>
      <c r="O19">
        <v>48.02</v>
      </c>
      <c r="P19">
        <v>0.93</v>
      </c>
      <c r="Q19">
        <v>23.31</v>
      </c>
      <c r="R19" s="93">
        <v>0</v>
      </c>
      <c r="S19" s="93">
        <v>0</v>
      </c>
      <c r="T19" s="93">
        <v>0</v>
      </c>
      <c r="U19">
        <v>1.1399999999999999</v>
      </c>
      <c r="V19">
        <v>0</v>
      </c>
      <c r="W19">
        <v>1.66</v>
      </c>
      <c r="X19">
        <v>25.41</v>
      </c>
      <c r="Y19">
        <v>8.4700000000000006</v>
      </c>
      <c r="Z19">
        <v>8.4700000000000006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8.3800000000000008</v>
      </c>
      <c r="AH19">
        <v>33.159999999999997</v>
      </c>
      <c r="AI19">
        <v>33.159999999999997</v>
      </c>
      <c r="AJ19">
        <v>23.05</v>
      </c>
      <c r="AK19">
        <v>0</v>
      </c>
      <c r="AL19">
        <v>0</v>
      </c>
    </row>
    <row r="20" spans="1:38">
      <c r="A20" t="s">
        <v>62</v>
      </c>
      <c r="B20" s="34">
        <v>169.25</v>
      </c>
      <c r="C20" s="34">
        <v>55.34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71.45</v>
      </c>
      <c r="N20">
        <v>148.55000000000001</v>
      </c>
      <c r="O20">
        <v>48.02</v>
      </c>
      <c r="P20">
        <v>0.93</v>
      </c>
      <c r="Q20">
        <v>22.9</v>
      </c>
      <c r="R20" s="93">
        <v>0</v>
      </c>
      <c r="S20" s="93">
        <v>0</v>
      </c>
      <c r="T20" s="93">
        <v>0</v>
      </c>
      <c r="U20">
        <v>1.1399999999999999</v>
      </c>
      <c r="V20">
        <v>0</v>
      </c>
      <c r="W20">
        <v>1.66</v>
      </c>
      <c r="X20">
        <v>25.47</v>
      </c>
      <c r="Y20">
        <v>8.49</v>
      </c>
      <c r="Z20">
        <v>8.49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8.2899999999999991</v>
      </c>
      <c r="AH20">
        <v>33.08</v>
      </c>
      <c r="AI20">
        <v>33.08</v>
      </c>
      <c r="AJ20">
        <v>22.09</v>
      </c>
      <c r="AK20">
        <v>0</v>
      </c>
      <c r="AL20">
        <v>0</v>
      </c>
    </row>
    <row r="21" spans="1:38">
      <c r="A21" t="s">
        <v>63</v>
      </c>
      <c r="B21" s="34">
        <v>169.25</v>
      </c>
      <c r="C21" s="34">
        <v>55.34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71.45</v>
      </c>
      <c r="N21">
        <v>148.55000000000001</v>
      </c>
      <c r="O21">
        <v>48.02</v>
      </c>
      <c r="P21">
        <v>0.93</v>
      </c>
      <c r="Q21">
        <v>25.8</v>
      </c>
      <c r="R21" s="93">
        <v>0</v>
      </c>
      <c r="S21" s="93">
        <v>0</v>
      </c>
      <c r="T21" s="93">
        <v>0</v>
      </c>
      <c r="U21">
        <v>1.1399999999999999</v>
      </c>
      <c r="V21">
        <v>0</v>
      </c>
      <c r="W21">
        <v>1.66</v>
      </c>
      <c r="X21">
        <v>25.81</v>
      </c>
      <c r="Y21">
        <v>8.61</v>
      </c>
      <c r="Z21">
        <v>8.6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8.19</v>
      </c>
      <c r="AH21">
        <v>21.45</v>
      </c>
      <c r="AI21">
        <v>21.45</v>
      </c>
      <c r="AJ21">
        <v>22.09</v>
      </c>
      <c r="AK21">
        <v>0</v>
      </c>
      <c r="AL21">
        <v>0</v>
      </c>
    </row>
    <row r="22" spans="1:38">
      <c r="A22" t="s">
        <v>64</v>
      </c>
      <c r="B22" s="34">
        <v>169.25</v>
      </c>
      <c r="C22" s="34">
        <v>55.34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71.45</v>
      </c>
      <c r="N22">
        <v>148.55000000000001</v>
      </c>
      <c r="O22">
        <v>48.02</v>
      </c>
      <c r="P22">
        <v>0.93</v>
      </c>
      <c r="Q22">
        <v>25.51</v>
      </c>
      <c r="R22" s="93">
        <v>0</v>
      </c>
      <c r="S22" s="93">
        <v>0</v>
      </c>
      <c r="T22" s="93">
        <v>0</v>
      </c>
      <c r="U22">
        <v>1.1399999999999999</v>
      </c>
      <c r="V22">
        <v>0</v>
      </c>
      <c r="W22">
        <v>1.66</v>
      </c>
      <c r="X22">
        <v>25.93</v>
      </c>
      <c r="Y22">
        <v>8.65</v>
      </c>
      <c r="Z22">
        <v>8.64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8.08</v>
      </c>
      <c r="AH22">
        <v>21.55</v>
      </c>
      <c r="AI22">
        <v>21.55</v>
      </c>
      <c r="AJ22">
        <v>22.09</v>
      </c>
      <c r="AK22">
        <v>0</v>
      </c>
      <c r="AL22">
        <v>0</v>
      </c>
    </row>
    <row r="23" spans="1:38">
      <c r="A23" t="s">
        <v>65</v>
      </c>
      <c r="B23" s="34">
        <v>169.25</v>
      </c>
      <c r="C23" s="34">
        <v>55.34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71.45</v>
      </c>
      <c r="N23">
        <v>148.55000000000001</v>
      </c>
      <c r="O23">
        <v>48.02</v>
      </c>
      <c r="P23">
        <v>0.93</v>
      </c>
      <c r="Q23">
        <v>25.28</v>
      </c>
      <c r="R23" s="93">
        <v>0</v>
      </c>
      <c r="S23" s="93">
        <v>0</v>
      </c>
      <c r="T23" s="93">
        <v>0</v>
      </c>
      <c r="U23">
        <v>1.1399999999999999</v>
      </c>
      <c r="V23">
        <v>0</v>
      </c>
      <c r="W23">
        <v>1.66</v>
      </c>
      <c r="X23">
        <v>32.44</v>
      </c>
      <c r="Y23">
        <v>10.83</v>
      </c>
      <c r="Z23">
        <v>10.81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8.01</v>
      </c>
      <c r="AH23">
        <v>21.82</v>
      </c>
      <c r="AI23">
        <v>21.82</v>
      </c>
      <c r="AJ23">
        <v>22.09</v>
      </c>
      <c r="AK23">
        <v>0</v>
      </c>
      <c r="AL23">
        <v>0</v>
      </c>
    </row>
    <row r="24" spans="1:38">
      <c r="A24" t="s">
        <v>66</v>
      </c>
      <c r="B24" s="34">
        <v>169.25</v>
      </c>
      <c r="C24" s="34">
        <v>55.34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67.23</v>
      </c>
      <c r="N24">
        <v>148.55000000000001</v>
      </c>
      <c r="O24">
        <v>48.02</v>
      </c>
      <c r="P24">
        <v>0.93</v>
      </c>
      <c r="Q24">
        <v>25.09</v>
      </c>
      <c r="R24" s="93">
        <v>0</v>
      </c>
      <c r="S24" s="93">
        <v>0</v>
      </c>
      <c r="T24" s="93">
        <v>0</v>
      </c>
      <c r="U24">
        <v>1.1399999999999999</v>
      </c>
      <c r="V24">
        <v>0</v>
      </c>
      <c r="W24">
        <v>1.66</v>
      </c>
      <c r="X24">
        <v>31.92</v>
      </c>
      <c r="Y24">
        <v>10.65</v>
      </c>
      <c r="Z24">
        <v>10.64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7.96</v>
      </c>
      <c r="AH24">
        <v>22.12</v>
      </c>
      <c r="AI24">
        <v>22.12</v>
      </c>
      <c r="AJ24">
        <v>22.09</v>
      </c>
      <c r="AK24">
        <v>0</v>
      </c>
      <c r="AL24">
        <v>0</v>
      </c>
    </row>
    <row r="25" spans="1:38">
      <c r="A25" t="s">
        <v>67</v>
      </c>
      <c r="B25" s="34">
        <v>188.46</v>
      </c>
      <c r="C25" s="34">
        <v>55.34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67.23</v>
      </c>
      <c r="N25">
        <v>182.48</v>
      </c>
      <c r="O25">
        <v>48.02</v>
      </c>
      <c r="P25">
        <v>0.93</v>
      </c>
      <c r="Q25">
        <v>26.96</v>
      </c>
      <c r="R25" s="93">
        <v>0</v>
      </c>
      <c r="S25" s="93">
        <v>0</v>
      </c>
      <c r="T25" s="93">
        <v>0</v>
      </c>
      <c r="U25">
        <v>1.1399999999999999</v>
      </c>
      <c r="V25">
        <v>0</v>
      </c>
      <c r="W25">
        <v>1.66</v>
      </c>
      <c r="X25">
        <v>31.36</v>
      </c>
      <c r="Y25">
        <v>10.46</v>
      </c>
      <c r="Z25">
        <v>10.45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7.9</v>
      </c>
      <c r="AH25">
        <v>22.37</v>
      </c>
      <c r="AI25">
        <v>22.37</v>
      </c>
      <c r="AJ25">
        <v>22.09</v>
      </c>
      <c r="AK25">
        <v>0</v>
      </c>
      <c r="AL25">
        <v>0</v>
      </c>
    </row>
    <row r="26" spans="1:38">
      <c r="A26" t="s">
        <v>68</v>
      </c>
      <c r="B26" s="34">
        <v>224.66</v>
      </c>
      <c r="C26" s="34">
        <v>55.34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67.23</v>
      </c>
      <c r="N26">
        <v>230.5</v>
      </c>
      <c r="O26">
        <v>48.02</v>
      </c>
      <c r="P26">
        <v>0.93</v>
      </c>
      <c r="Q26">
        <v>26.54</v>
      </c>
      <c r="R26" s="93">
        <v>0</v>
      </c>
      <c r="S26" s="93">
        <v>0</v>
      </c>
      <c r="T26" s="93">
        <v>0</v>
      </c>
      <c r="U26">
        <v>1.1399999999999999</v>
      </c>
      <c r="V26">
        <v>0</v>
      </c>
      <c r="W26">
        <v>1.66</v>
      </c>
      <c r="X26">
        <v>30.99</v>
      </c>
      <c r="Y26">
        <v>10.32</v>
      </c>
      <c r="Z26">
        <v>10.33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7.85</v>
      </c>
      <c r="AH26">
        <v>22.61</v>
      </c>
      <c r="AI26">
        <v>22.61</v>
      </c>
      <c r="AJ26">
        <v>22.09</v>
      </c>
      <c r="AK26">
        <v>0</v>
      </c>
      <c r="AL26">
        <v>0</v>
      </c>
    </row>
    <row r="27" spans="1:38">
      <c r="A27" t="s">
        <v>69</v>
      </c>
      <c r="B27" s="34">
        <v>224.66</v>
      </c>
      <c r="C27" s="34">
        <v>74.23</v>
      </c>
      <c r="D27" s="93">
        <f t="shared" si="0"/>
        <v>0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75.87</v>
      </c>
      <c r="N27">
        <v>270.11</v>
      </c>
      <c r="O27">
        <v>48.02</v>
      </c>
      <c r="P27">
        <v>0.93</v>
      </c>
      <c r="Q27">
        <v>26.14</v>
      </c>
      <c r="R27" s="93">
        <v>0</v>
      </c>
      <c r="S27" s="93">
        <v>0</v>
      </c>
      <c r="T27" s="93">
        <v>0</v>
      </c>
      <c r="U27">
        <v>1.07</v>
      </c>
      <c r="V27">
        <v>0</v>
      </c>
      <c r="W27">
        <v>1.66</v>
      </c>
      <c r="X27">
        <v>26.48</v>
      </c>
      <c r="Y27">
        <v>8.82</v>
      </c>
      <c r="Z27">
        <v>8.83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7.53</v>
      </c>
      <c r="AH27">
        <v>21.89</v>
      </c>
      <c r="AI27">
        <v>21.89</v>
      </c>
      <c r="AJ27">
        <v>22.09</v>
      </c>
      <c r="AK27">
        <v>0</v>
      </c>
      <c r="AL27">
        <v>0</v>
      </c>
    </row>
    <row r="28" spans="1:38">
      <c r="A28" t="s">
        <v>70</v>
      </c>
      <c r="B28" s="34">
        <v>259.88</v>
      </c>
      <c r="C28" s="34">
        <v>55.34</v>
      </c>
      <c r="D28" s="93">
        <f t="shared" si="0"/>
        <v>0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67.23</v>
      </c>
      <c r="N28">
        <v>270.11</v>
      </c>
      <c r="O28">
        <v>67.23</v>
      </c>
      <c r="P28">
        <v>0.93</v>
      </c>
      <c r="Q28">
        <v>25.71</v>
      </c>
      <c r="R28" s="93">
        <v>0</v>
      </c>
      <c r="S28" s="93">
        <v>0</v>
      </c>
      <c r="T28" s="93">
        <v>0</v>
      </c>
      <c r="U28">
        <v>1.07</v>
      </c>
      <c r="V28">
        <v>0</v>
      </c>
      <c r="W28">
        <v>1.66</v>
      </c>
      <c r="X28">
        <v>26.83</v>
      </c>
      <c r="Y28">
        <v>8.94</v>
      </c>
      <c r="Z28">
        <v>8.94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7.34</v>
      </c>
      <c r="AH28">
        <v>21.58</v>
      </c>
      <c r="AI28">
        <v>21.58</v>
      </c>
      <c r="AJ28">
        <v>23.05</v>
      </c>
      <c r="AK28">
        <v>0</v>
      </c>
      <c r="AL28">
        <v>0</v>
      </c>
    </row>
    <row r="29" spans="1:38">
      <c r="A29" t="s">
        <v>71</v>
      </c>
      <c r="B29" s="34">
        <v>259.88</v>
      </c>
      <c r="C29" s="34">
        <v>67.739999999999995</v>
      </c>
      <c r="D29" s="93">
        <f t="shared" si="0"/>
        <v>1.2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96.04</v>
      </c>
      <c r="N29">
        <v>230.5</v>
      </c>
      <c r="O29">
        <v>96.04</v>
      </c>
      <c r="P29">
        <v>0.93</v>
      </c>
      <c r="Q29">
        <v>25.31</v>
      </c>
      <c r="R29" s="93">
        <v>0</v>
      </c>
      <c r="S29" s="93">
        <v>1.2</v>
      </c>
      <c r="T29" s="93">
        <v>0</v>
      </c>
      <c r="U29">
        <v>1.07</v>
      </c>
      <c r="V29">
        <v>0</v>
      </c>
      <c r="W29">
        <v>1.66</v>
      </c>
      <c r="X29">
        <v>26.88</v>
      </c>
      <c r="Y29">
        <v>8.9600000000000009</v>
      </c>
      <c r="Z29">
        <v>8.9600000000000009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7.34</v>
      </c>
      <c r="AH29">
        <v>26.89</v>
      </c>
      <c r="AI29">
        <v>26.89</v>
      </c>
      <c r="AJ29">
        <v>23.05</v>
      </c>
      <c r="AK29">
        <v>0</v>
      </c>
      <c r="AL29">
        <v>0</v>
      </c>
    </row>
    <row r="30" spans="1:38">
      <c r="A30" t="s">
        <v>72</v>
      </c>
      <c r="B30" s="34">
        <v>259.88</v>
      </c>
      <c r="C30" s="34">
        <v>86.63</v>
      </c>
      <c r="D30" s="93">
        <f t="shared" si="0"/>
        <v>4.3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117.17</v>
      </c>
      <c r="N30">
        <v>270.11</v>
      </c>
      <c r="O30">
        <v>100.59</v>
      </c>
      <c r="P30">
        <v>0.93</v>
      </c>
      <c r="Q30">
        <v>24.85</v>
      </c>
      <c r="R30" s="93">
        <v>0</v>
      </c>
      <c r="S30" s="93">
        <v>4.3</v>
      </c>
      <c r="T30" s="93">
        <v>0</v>
      </c>
      <c r="U30">
        <v>1.07</v>
      </c>
      <c r="V30">
        <v>0</v>
      </c>
      <c r="W30">
        <v>1.66</v>
      </c>
      <c r="X30">
        <v>26.78</v>
      </c>
      <c r="Y30">
        <v>8.93</v>
      </c>
      <c r="Z30">
        <v>8.93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7.34</v>
      </c>
      <c r="AH30">
        <v>27.58</v>
      </c>
      <c r="AI30">
        <v>27.58</v>
      </c>
      <c r="AJ30">
        <v>23.05</v>
      </c>
      <c r="AK30">
        <v>0</v>
      </c>
      <c r="AL30">
        <v>0</v>
      </c>
    </row>
    <row r="31" spans="1:38">
      <c r="A31" t="s">
        <v>73</v>
      </c>
      <c r="B31" s="34">
        <v>259.88</v>
      </c>
      <c r="C31" s="34">
        <v>86.63</v>
      </c>
      <c r="D31" s="93">
        <f t="shared" si="0"/>
        <v>14.1</v>
      </c>
      <c r="E31" s="34">
        <v>0</v>
      </c>
      <c r="F31" s="34"/>
      <c r="G31" s="34"/>
      <c r="H31" s="34"/>
      <c r="I31" s="34"/>
      <c r="J31" s="37">
        <v>0</v>
      </c>
      <c r="K31" s="37">
        <v>0</v>
      </c>
      <c r="L31" s="37">
        <v>0</v>
      </c>
      <c r="M31">
        <v>117.17</v>
      </c>
      <c r="N31">
        <v>270.11</v>
      </c>
      <c r="O31">
        <v>100.59</v>
      </c>
      <c r="P31">
        <v>0.93</v>
      </c>
      <c r="Q31">
        <v>28.96</v>
      </c>
      <c r="R31" s="93">
        <v>1</v>
      </c>
      <c r="S31" s="93">
        <v>12.1</v>
      </c>
      <c r="T31" s="93">
        <v>1</v>
      </c>
      <c r="U31">
        <v>1.07</v>
      </c>
      <c r="V31">
        <v>1.0028079999999999</v>
      </c>
      <c r="W31">
        <v>1.61</v>
      </c>
      <c r="X31">
        <v>26.69</v>
      </c>
      <c r="Y31">
        <v>8.9</v>
      </c>
      <c r="Z31">
        <v>8.9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7.34</v>
      </c>
      <c r="AH31">
        <v>27.57</v>
      </c>
      <c r="AI31">
        <v>27.57</v>
      </c>
      <c r="AJ31">
        <v>22.09</v>
      </c>
      <c r="AK31">
        <v>0</v>
      </c>
      <c r="AL31">
        <v>0</v>
      </c>
    </row>
    <row r="32" spans="1:38">
      <c r="A32" t="s">
        <v>74</v>
      </c>
      <c r="B32" s="34">
        <v>259.88</v>
      </c>
      <c r="C32" s="34">
        <v>86.63</v>
      </c>
      <c r="D32" s="93">
        <f t="shared" si="0"/>
        <v>31.020000000000003</v>
      </c>
      <c r="E32" s="34">
        <v>0</v>
      </c>
      <c r="F32" s="34"/>
      <c r="G32" s="34"/>
      <c r="H32" s="34"/>
      <c r="I32" s="34"/>
      <c r="J32" s="37">
        <v>0.06</v>
      </c>
      <c r="K32" s="37">
        <v>0.06</v>
      </c>
      <c r="L32" s="37">
        <v>0.06</v>
      </c>
      <c r="M32">
        <v>117.17</v>
      </c>
      <c r="N32">
        <v>270.11</v>
      </c>
      <c r="O32">
        <v>100.59</v>
      </c>
      <c r="P32">
        <v>0.93</v>
      </c>
      <c r="Q32">
        <v>28.74</v>
      </c>
      <c r="R32" s="93">
        <v>8.34</v>
      </c>
      <c r="S32" s="93">
        <v>21.1</v>
      </c>
      <c r="T32" s="93">
        <v>1.58</v>
      </c>
      <c r="U32">
        <v>1.07</v>
      </c>
      <c r="V32">
        <v>5.0043040000000003</v>
      </c>
      <c r="W32">
        <v>1.61</v>
      </c>
      <c r="X32">
        <v>26.66</v>
      </c>
      <c r="Y32">
        <v>8.8800000000000008</v>
      </c>
      <c r="Z32">
        <v>8.89</v>
      </c>
      <c r="AA32">
        <v>0</v>
      </c>
      <c r="AB32">
        <v>0</v>
      </c>
      <c r="AC32">
        <v>0</v>
      </c>
      <c r="AD32">
        <v>0</v>
      </c>
      <c r="AE32">
        <v>1</v>
      </c>
      <c r="AF32">
        <v>0</v>
      </c>
      <c r="AG32">
        <v>7.34</v>
      </c>
      <c r="AH32">
        <v>27.24</v>
      </c>
      <c r="AI32">
        <v>27.24</v>
      </c>
      <c r="AJ32">
        <v>22.09</v>
      </c>
      <c r="AK32">
        <v>1</v>
      </c>
      <c r="AL32">
        <v>0</v>
      </c>
    </row>
    <row r="33" spans="1:38">
      <c r="A33" t="s">
        <v>75</v>
      </c>
      <c r="B33" s="34">
        <v>259.88</v>
      </c>
      <c r="C33" s="34">
        <v>86.63</v>
      </c>
      <c r="D33" s="93">
        <f t="shared" si="0"/>
        <v>75.48</v>
      </c>
      <c r="E33" s="34">
        <v>0</v>
      </c>
      <c r="F33" s="34"/>
      <c r="G33" s="34"/>
      <c r="H33" s="34"/>
      <c r="I33" s="34"/>
      <c r="J33" s="37">
        <v>0.27</v>
      </c>
      <c r="K33" s="37">
        <v>0.27</v>
      </c>
      <c r="L33" s="37">
        <v>0.27</v>
      </c>
      <c r="M33">
        <v>117.17</v>
      </c>
      <c r="N33">
        <v>270.11</v>
      </c>
      <c r="O33">
        <v>100.59</v>
      </c>
      <c r="P33">
        <v>0.93</v>
      </c>
      <c r="Q33">
        <v>28.45</v>
      </c>
      <c r="R33" s="93">
        <v>28.71</v>
      </c>
      <c r="S33" s="93">
        <v>32.4</v>
      </c>
      <c r="T33" s="93">
        <v>14.37</v>
      </c>
      <c r="U33">
        <v>1.07</v>
      </c>
      <c r="V33">
        <v>10.923792000000001</v>
      </c>
      <c r="W33">
        <v>1.61</v>
      </c>
      <c r="X33">
        <v>33.33</v>
      </c>
      <c r="Y33">
        <v>11.1</v>
      </c>
      <c r="Z33">
        <v>11.11</v>
      </c>
      <c r="AA33">
        <v>3.57</v>
      </c>
      <c r="AB33">
        <v>0.71</v>
      </c>
      <c r="AC33">
        <v>0.33</v>
      </c>
      <c r="AD33">
        <v>1</v>
      </c>
      <c r="AE33">
        <v>3</v>
      </c>
      <c r="AF33">
        <v>1</v>
      </c>
      <c r="AG33">
        <v>10.27</v>
      </c>
      <c r="AH33">
        <v>33.869999999999997</v>
      </c>
      <c r="AI33">
        <v>33.869999999999997</v>
      </c>
      <c r="AJ33">
        <v>21.13</v>
      </c>
      <c r="AK33">
        <v>2</v>
      </c>
      <c r="AL33">
        <v>1</v>
      </c>
    </row>
    <row r="34" spans="1:38">
      <c r="A34" t="s">
        <v>76</v>
      </c>
      <c r="B34" s="34">
        <v>259.88</v>
      </c>
      <c r="C34" s="34">
        <v>86.63</v>
      </c>
      <c r="D34" s="93">
        <f t="shared" si="0"/>
        <v>90.5</v>
      </c>
      <c r="E34" s="34">
        <v>0</v>
      </c>
      <c r="F34" s="34"/>
      <c r="G34" s="34"/>
      <c r="H34" s="34"/>
      <c r="I34" s="34"/>
      <c r="J34" s="37">
        <v>0.71</v>
      </c>
      <c r="K34" s="37">
        <v>0.71</v>
      </c>
      <c r="L34" s="37">
        <v>0.73</v>
      </c>
      <c r="M34">
        <v>117.17</v>
      </c>
      <c r="N34">
        <v>270.11</v>
      </c>
      <c r="O34">
        <v>100.59</v>
      </c>
      <c r="P34">
        <v>0.93</v>
      </c>
      <c r="Q34">
        <v>28.26</v>
      </c>
      <c r="R34" s="93">
        <v>30.37</v>
      </c>
      <c r="S34" s="93">
        <v>30.37</v>
      </c>
      <c r="T34" s="93">
        <v>29.76</v>
      </c>
      <c r="U34">
        <v>1.07</v>
      </c>
      <c r="V34">
        <v>17.261928000000001</v>
      </c>
      <c r="W34">
        <v>1.61</v>
      </c>
      <c r="X34">
        <v>32.81</v>
      </c>
      <c r="Y34">
        <v>10.93</v>
      </c>
      <c r="Z34">
        <v>10.94</v>
      </c>
      <c r="AA34">
        <v>13.51</v>
      </c>
      <c r="AB34">
        <v>2.7</v>
      </c>
      <c r="AC34">
        <v>1</v>
      </c>
      <c r="AD34">
        <v>3</v>
      </c>
      <c r="AE34">
        <v>5</v>
      </c>
      <c r="AF34">
        <v>3</v>
      </c>
      <c r="AG34">
        <v>10.08</v>
      </c>
      <c r="AH34">
        <v>33.549999999999997</v>
      </c>
      <c r="AI34">
        <v>33.549999999999997</v>
      </c>
      <c r="AJ34">
        <v>21.13</v>
      </c>
      <c r="AK34">
        <v>8</v>
      </c>
      <c r="AL34">
        <v>3</v>
      </c>
    </row>
    <row r="35" spans="1:38">
      <c r="A35" t="s">
        <v>77</v>
      </c>
      <c r="B35" s="34">
        <v>259.88</v>
      </c>
      <c r="C35" s="34">
        <v>86.63</v>
      </c>
      <c r="D35" s="93">
        <f t="shared" si="0"/>
        <v>91</v>
      </c>
      <c r="E35" s="34">
        <v>0</v>
      </c>
      <c r="F35" s="34"/>
      <c r="G35" s="34"/>
      <c r="H35" s="34"/>
      <c r="I35" s="34"/>
      <c r="J35" s="37">
        <v>1.41</v>
      </c>
      <c r="K35" s="37">
        <v>1.41</v>
      </c>
      <c r="L35" s="37">
        <v>1.45</v>
      </c>
      <c r="M35">
        <v>117.17</v>
      </c>
      <c r="N35">
        <v>270.11</v>
      </c>
      <c r="O35">
        <v>100.59</v>
      </c>
      <c r="P35">
        <v>0.93</v>
      </c>
      <c r="Q35">
        <v>27.94</v>
      </c>
      <c r="R35" s="93">
        <v>30.33</v>
      </c>
      <c r="S35" s="93">
        <v>30.34</v>
      </c>
      <c r="T35" s="93">
        <v>30.33</v>
      </c>
      <c r="U35">
        <v>1.07</v>
      </c>
      <c r="V35">
        <v>25.002047999999998</v>
      </c>
      <c r="W35">
        <v>1.61</v>
      </c>
      <c r="X35">
        <v>31.67</v>
      </c>
      <c r="Y35">
        <v>10.56</v>
      </c>
      <c r="Z35">
        <v>10.56</v>
      </c>
      <c r="AA35">
        <v>28.67</v>
      </c>
      <c r="AB35">
        <v>5.73</v>
      </c>
      <c r="AC35">
        <v>6.14</v>
      </c>
      <c r="AD35">
        <v>5</v>
      </c>
      <c r="AE35">
        <v>10</v>
      </c>
      <c r="AF35">
        <v>5</v>
      </c>
      <c r="AG35">
        <v>9.25</v>
      </c>
      <c r="AH35">
        <v>20.87</v>
      </c>
      <c r="AI35">
        <v>20.87</v>
      </c>
      <c r="AJ35">
        <v>21.13</v>
      </c>
      <c r="AK35">
        <v>21</v>
      </c>
      <c r="AL35">
        <v>9</v>
      </c>
    </row>
    <row r="36" spans="1:38">
      <c r="A36" t="s">
        <v>78</v>
      </c>
      <c r="B36" s="34">
        <v>259.88</v>
      </c>
      <c r="C36" s="34">
        <v>86.63</v>
      </c>
      <c r="D36" s="93">
        <f t="shared" si="0"/>
        <v>91</v>
      </c>
      <c r="E36" s="34">
        <v>0</v>
      </c>
      <c r="F36" s="34"/>
      <c r="G36" s="34"/>
      <c r="H36" s="34"/>
      <c r="I36" s="34"/>
      <c r="J36" s="37">
        <v>2.3199999999999998</v>
      </c>
      <c r="K36" s="37">
        <v>2.3199999999999998</v>
      </c>
      <c r="L36" s="37">
        <v>2.38</v>
      </c>
      <c r="M36">
        <v>117.17</v>
      </c>
      <c r="N36">
        <v>270.11</v>
      </c>
      <c r="O36">
        <v>100.59</v>
      </c>
      <c r="P36">
        <v>0.93</v>
      </c>
      <c r="Q36">
        <v>27.44</v>
      </c>
      <c r="R36" s="93">
        <v>30.33</v>
      </c>
      <c r="S36" s="93">
        <v>30.34</v>
      </c>
      <c r="T36" s="93">
        <v>30.33</v>
      </c>
      <c r="U36">
        <v>1.07</v>
      </c>
      <c r="V36">
        <v>33.910488000000001</v>
      </c>
      <c r="W36">
        <v>1.61</v>
      </c>
      <c r="X36">
        <v>32.26</v>
      </c>
      <c r="Y36">
        <v>10.76</v>
      </c>
      <c r="Z36">
        <v>10.75</v>
      </c>
      <c r="AA36">
        <v>49.22</v>
      </c>
      <c r="AB36">
        <v>9.84</v>
      </c>
      <c r="AC36">
        <v>14.53</v>
      </c>
      <c r="AD36">
        <v>8</v>
      </c>
      <c r="AE36">
        <v>17</v>
      </c>
      <c r="AF36">
        <v>8</v>
      </c>
      <c r="AG36">
        <v>9.0299999999999994</v>
      </c>
      <c r="AH36">
        <v>20.399999999999999</v>
      </c>
      <c r="AI36">
        <v>20.399999999999999</v>
      </c>
      <c r="AJ36">
        <v>21.13</v>
      </c>
      <c r="AK36">
        <v>32</v>
      </c>
      <c r="AL36">
        <v>13</v>
      </c>
    </row>
    <row r="37" spans="1:38">
      <c r="A37" t="s">
        <v>79</v>
      </c>
      <c r="B37" s="34">
        <v>259.88</v>
      </c>
      <c r="C37" s="34">
        <v>86.63</v>
      </c>
      <c r="D37" s="93">
        <f t="shared" si="0"/>
        <v>96</v>
      </c>
      <c r="E37" s="34">
        <v>0</v>
      </c>
      <c r="F37" s="34"/>
      <c r="G37" s="34"/>
      <c r="H37" s="34"/>
      <c r="I37" s="34"/>
      <c r="J37" s="37">
        <v>3.47</v>
      </c>
      <c r="K37" s="37">
        <v>3.47</v>
      </c>
      <c r="L37" s="37">
        <v>3.55</v>
      </c>
      <c r="M37">
        <v>117.17</v>
      </c>
      <c r="N37">
        <v>270.11</v>
      </c>
      <c r="O37">
        <v>100.59</v>
      </c>
      <c r="P37">
        <v>0.93</v>
      </c>
      <c r="Q37">
        <v>27.05</v>
      </c>
      <c r="R37" s="93">
        <v>32</v>
      </c>
      <c r="S37" s="93">
        <v>32</v>
      </c>
      <c r="T37" s="93">
        <v>32</v>
      </c>
      <c r="U37">
        <v>1.07</v>
      </c>
      <c r="V37">
        <v>42.263976</v>
      </c>
      <c r="W37">
        <v>1.61</v>
      </c>
      <c r="X37">
        <v>31.89</v>
      </c>
      <c r="Y37">
        <v>10.62</v>
      </c>
      <c r="Z37">
        <v>10.63</v>
      </c>
      <c r="AA37">
        <v>71.78</v>
      </c>
      <c r="AB37">
        <v>14.35</v>
      </c>
      <c r="AC37">
        <v>22.85</v>
      </c>
      <c r="AD37">
        <v>15</v>
      </c>
      <c r="AE37">
        <v>29</v>
      </c>
      <c r="AF37">
        <v>14</v>
      </c>
      <c r="AG37">
        <v>7.34</v>
      </c>
      <c r="AH37">
        <v>16.75</v>
      </c>
      <c r="AI37">
        <v>16.75</v>
      </c>
      <c r="AJ37">
        <v>21.13</v>
      </c>
      <c r="AK37">
        <v>60</v>
      </c>
      <c r="AL37">
        <v>25</v>
      </c>
    </row>
    <row r="38" spans="1:38">
      <c r="A38" t="s">
        <v>80</v>
      </c>
      <c r="B38" s="34">
        <v>259.88</v>
      </c>
      <c r="C38" s="34">
        <v>86.63</v>
      </c>
      <c r="D38" s="93">
        <f t="shared" si="0"/>
        <v>96</v>
      </c>
      <c r="E38" s="34">
        <v>0</v>
      </c>
      <c r="F38" s="34"/>
      <c r="G38" s="34"/>
      <c r="H38" s="34"/>
      <c r="I38" s="34"/>
      <c r="J38" s="37">
        <v>4.78</v>
      </c>
      <c r="K38" s="37">
        <v>4.78</v>
      </c>
      <c r="L38" s="37">
        <v>4.9000000000000004</v>
      </c>
      <c r="M38">
        <v>117.17</v>
      </c>
      <c r="N38">
        <v>270.11</v>
      </c>
      <c r="O38">
        <v>100.59</v>
      </c>
      <c r="P38">
        <v>0.93</v>
      </c>
      <c r="Q38">
        <v>26.68</v>
      </c>
      <c r="R38" s="93">
        <v>32</v>
      </c>
      <c r="S38" s="93">
        <v>32</v>
      </c>
      <c r="T38" s="93">
        <v>32</v>
      </c>
      <c r="U38">
        <v>1.07</v>
      </c>
      <c r="V38">
        <v>49.595184000000003</v>
      </c>
      <c r="W38">
        <v>1.61</v>
      </c>
      <c r="X38">
        <v>32.15</v>
      </c>
      <c r="Y38">
        <v>10.72</v>
      </c>
      <c r="Z38">
        <v>10.72</v>
      </c>
      <c r="AA38">
        <v>93.55</v>
      </c>
      <c r="AB38">
        <v>18.71</v>
      </c>
      <c r="AC38">
        <v>29.72</v>
      </c>
      <c r="AD38">
        <v>19.77</v>
      </c>
      <c r="AE38">
        <v>37</v>
      </c>
      <c r="AF38">
        <v>18</v>
      </c>
      <c r="AG38">
        <v>7.34</v>
      </c>
      <c r="AH38">
        <v>16.079999999999998</v>
      </c>
      <c r="AI38">
        <v>16.079999999999998</v>
      </c>
      <c r="AJ38">
        <v>21.13</v>
      </c>
      <c r="AK38">
        <v>77</v>
      </c>
      <c r="AL38">
        <v>33</v>
      </c>
    </row>
    <row r="39" spans="1:38">
      <c r="A39" t="s">
        <v>81</v>
      </c>
      <c r="B39" s="34">
        <v>259.88</v>
      </c>
      <c r="C39" s="34">
        <v>86.63</v>
      </c>
      <c r="D39" s="93">
        <f t="shared" si="0"/>
        <v>96</v>
      </c>
      <c r="E39" s="34">
        <v>0</v>
      </c>
      <c r="F39" s="34"/>
      <c r="G39" s="34"/>
      <c r="H39" s="34"/>
      <c r="I39" s="34"/>
      <c r="J39" s="37">
        <v>6.2</v>
      </c>
      <c r="K39" s="37">
        <v>6.2</v>
      </c>
      <c r="L39" s="37">
        <v>6.35</v>
      </c>
      <c r="M39">
        <v>117.17</v>
      </c>
      <c r="N39">
        <v>270.11</v>
      </c>
      <c r="O39">
        <v>100.59</v>
      </c>
      <c r="P39">
        <v>0.93</v>
      </c>
      <c r="Q39">
        <v>26.5</v>
      </c>
      <c r="R39" s="93">
        <v>32</v>
      </c>
      <c r="S39" s="93">
        <v>32</v>
      </c>
      <c r="T39" s="93">
        <v>32</v>
      </c>
      <c r="U39">
        <v>0.99</v>
      </c>
      <c r="V39">
        <v>57.559232000000002</v>
      </c>
      <c r="W39">
        <v>1.61</v>
      </c>
      <c r="X39">
        <v>27.76</v>
      </c>
      <c r="Y39">
        <v>9.26</v>
      </c>
      <c r="Z39">
        <v>9.25</v>
      </c>
      <c r="AA39">
        <v>115.46</v>
      </c>
      <c r="AB39">
        <v>23.09</v>
      </c>
      <c r="AC39">
        <v>37.17</v>
      </c>
      <c r="AD39">
        <v>23.6</v>
      </c>
      <c r="AE39">
        <v>45</v>
      </c>
      <c r="AF39">
        <v>22</v>
      </c>
      <c r="AG39">
        <v>7.34</v>
      </c>
      <c r="AH39">
        <v>21.6</v>
      </c>
      <c r="AI39">
        <v>21.6</v>
      </c>
      <c r="AJ39">
        <v>21.13</v>
      </c>
      <c r="AK39">
        <v>91</v>
      </c>
      <c r="AL39">
        <v>39</v>
      </c>
    </row>
    <row r="40" spans="1:38">
      <c r="A40" t="s">
        <v>82</v>
      </c>
      <c r="B40" s="34">
        <v>259.88</v>
      </c>
      <c r="C40" s="34">
        <v>86.63</v>
      </c>
      <c r="D40" s="93">
        <f t="shared" si="0"/>
        <v>96</v>
      </c>
      <c r="E40" s="34">
        <v>0</v>
      </c>
      <c r="F40" s="34"/>
      <c r="G40" s="34"/>
      <c r="H40" s="34"/>
      <c r="I40" s="34"/>
      <c r="J40" s="37">
        <v>7.57</v>
      </c>
      <c r="K40" s="37">
        <v>7.57</v>
      </c>
      <c r="L40" s="37">
        <v>7.76</v>
      </c>
      <c r="M40">
        <v>117.17</v>
      </c>
      <c r="N40">
        <v>270.11</v>
      </c>
      <c r="O40">
        <v>100.59</v>
      </c>
      <c r="P40">
        <v>0.93</v>
      </c>
      <c r="Q40">
        <v>26.22</v>
      </c>
      <c r="R40" s="93">
        <v>32</v>
      </c>
      <c r="S40" s="93">
        <v>32</v>
      </c>
      <c r="T40" s="93">
        <v>32</v>
      </c>
      <c r="U40">
        <v>0.99</v>
      </c>
      <c r="V40">
        <v>65.309088000000003</v>
      </c>
      <c r="W40">
        <v>1.61</v>
      </c>
      <c r="X40">
        <v>26.76</v>
      </c>
      <c r="Y40">
        <v>8.92</v>
      </c>
      <c r="Z40">
        <v>8.92</v>
      </c>
      <c r="AA40">
        <v>135.13999999999999</v>
      </c>
      <c r="AB40">
        <v>27.03</v>
      </c>
      <c r="AC40">
        <v>45.36</v>
      </c>
      <c r="AD40">
        <v>26.04</v>
      </c>
      <c r="AE40">
        <v>53</v>
      </c>
      <c r="AF40">
        <v>26</v>
      </c>
      <c r="AG40">
        <v>7.34</v>
      </c>
      <c r="AH40">
        <v>21.99</v>
      </c>
      <c r="AI40">
        <v>21.99</v>
      </c>
      <c r="AJ40">
        <v>20.170000000000002</v>
      </c>
      <c r="AK40">
        <v>105</v>
      </c>
      <c r="AL40">
        <v>45</v>
      </c>
    </row>
    <row r="41" spans="1:38">
      <c r="A41" t="s">
        <v>83</v>
      </c>
      <c r="B41" s="34">
        <v>259.88</v>
      </c>
      <c r="C41" s="34">
        <v>86.63</v>
      </c>
      <c r="D41" s="93">
        <f t="shared" si="0"/>
        <v>96</v>
      </c>
      <c r="E41" s="34">
        <v>0</v>
      </c>
      <c r="F41" s="34"/>
      <c r="G41" s="34"/>
      <c r="H41" s="34"/>
      <c r="I41" s="34"/>
      <c r="J41" s="37">
        <v>8.81</v>
      </c>
      <c r="K41" s="37">
        <v>8.81</v>
      </c>
      <c r="L41" s="37">
        <v>9.0299999999999994</v>
      </c>
      <c r="M41">
        <v>117.17</v>
      </c>
      <c r="N41">
        <v>270.11</v>
      </c>
      <c r="O41">
        <v>100.59</v>
      </c>
      <c r="P41">
        <v>0.93</v>
      </c>
      <c r="Q41">
        <v>25.77</v>
      </c>
      <c r="R41" s="93">
        <v>32</v>
      </c>
      <c r="S41" s="93">
        <v>32</v>
      </c>
      <c r="T41" s="93">
        <v>32</v>
      </c>
      <c r="U41">
        <v>0.99</v>
      </c>
      <c r="V41">
        <v>72.971320000000006</v>
      </c>
      <c r="W41">
        <v>1.61</v>
      </c>
      <c r="X41">
        <v>25.76</v>
      </c>
      <c r="Y41">
        <v>8.58</v>
      </c>
      <c r="Z41">
        <v>8.59</v>
      </c>
      <c r="AA41">
        <v>152.62</v>
      </c>
      <c r="AB41">
        <v>30.52</v>
      </c>
      <c r="AC41">
        <v>52.56</v>
      </c>
      <c r="AD41">
        <v>29.13</v>
      </c>
      <c r="AE41">
        <v>59</v>
      </c>
      <c r="AF41">
        <v>30</v>
      </c>
      <c r="AG41">
        <v>7.34</v>
      </c>
      <c r="AH41">
        <v>21.73</v>
      </c>
      <c r="AI41">
        <v>21.73</v>
      </c>
      <c r="AJ41">
        <v>20.170000000000002</v>
      </c>
      <c r="AK41">
        <v>123</v>
      </c>
      <c r="AL41">
        <v>52</v>
      </c>
    </row>
    <row r="42" spans="1:38">
      <c r="A42" t="s">
        <v>84</v>
      </c>
      <c r="B42" s="34">
        <v>259.88</v>
      </c>
      <c r="C42" s="34">
        <v>86.63</v>
      </c>
      <c r="D42" s="93">
        <f t="shared" si="0"/>
        <v>97.5</v>
      </c>
      <c r="E42" s="34">
        <v>0</v>
      </c>
      <c r="F42" s="34"/>
      <c r="G42" s="34"/>
      <c r="H42" s="34"/>
      <c r="I42" s="34"/>
      <c r="J42" s="37">
        <v>9.94</v>
      </c>
      <c r="K42" s="37">
        <v>9.94</v>
      </c>
      <c r="L42" s="37">
        <v>10.19</v>
      </c>
      <c r="M42">
        <v>117.17</v>
      </c>
      <c r="N42">
        <v>270.11</v>
      </c>
      <c r="O42">
        <v>100.59</v>
      </c>
      <c r="P42">
        <v>0.93</v>
      </c>
      <c r="Q42">
        <v>25.65</v>
      </c>
      <c r="R42" s="93">
        <v>32.5</v>
      </c>
      <c r="S42" s="93">
        <v>32.5</v>
      </c>
      <c r="T42" s="93">
        <v>32.5</v>
      </c>
      <c r="U42">
        <v>0.99</v>
      </c>
      <c r="V42">
        <v>81.139824000000004</v>
      </c>
      <c r="W42">
        <v>1.61</v>
      </c>
      <c r="X42">
        <v>24.76</v>
      </c>
      <c r="Y42">
        <v>8.26</v>
      </c>
      <c r="Z42">
        <v>8.25</v>
      </c>
      <c r="AA42">
        <v>167.41</v>
      </c>
      <c r="AB42">
        <v>33.479999999999997</v>
      </c>
      <c r="AC42">
        <v>58.43</v>
      </c>
      <c r="AD42">
        <v>31.44</v>
      </c>
      <c r="AE42">
        <v>67</v>
      </c>
      <c r="AF42">
        <v>33</v>
      </c>
      <c r="AG42">
        <v>7.34</v>
      </c>
      <c r="AH42">
        <v>21.61</v>
      </c>
      <c r="AI42">
        <v>21.61</v>
      </c>
      <c r="AJ42">
        <v>20.170000000000002</v>
      </c>
      <c r="AK42">
        <v>137</v>
      </c>
      <c r="AL42">
        <v>58</v>
      </c>
    </row>
    <row r="43" spans="1:38">
      <c r="A43" t="s">
        <v>85</v>
      </c>
      <c r="B43" s="34">
        <v>259.88</v>
      </c>
      <c r="C43" s="34">
        <v>86.63</v>
      </c>
      <c r="D43" s="93">
        <f t="shared" si="0"/>
        <v>97.5</v>
      </c>
      <c r="E43" s="34">
        <v>0</v>
      </c>
      <c r="F43" s="34"/>
      <c r="G43" s="34"/>
      <c r="H43" s="34"/>
      <c r="I43" s="34"/>
      <c r="J43" s="37">
        <v>10.95</v>
      </c>
      <c r="K43" s="37">
        <v>10.95</v>
      </c>
      <c r="L43" s="37">
        <v>11.23</v>
      </c>
      <c r="M43">
        <v>117.17</v>
      </c>
      <c r="N43">
        <v>270.11</v>
      </c>
      <c r="O43">
        <v>100.59</v>
      </c>
      <c r="P43">
        <v>0.93</v>
      </c>
      <c r="Q43">
        <v>23.15</v>
      </c>
      <c r="R43" s="93">
        <v>32.5</v>
      </c>
      <c r="S43" s="93">
        <v>32.5</v>
      </c>
      <c r="T43" s="93">
        <v>32.5</v>
      </c>
      <c r="U43">
        <v>1.1399999999999999</v>
      </c>
      <c r="V43">
        <v>89.074663999999999</v>
      </c>
      <c r="W43">
        <v>1.61</v>
      </c>
      <c r="X43">
        <v>23.26</v>
      </c>
      <c r="Y43">
        <v>7.76</v>
      </c>
      <c r="Z43">
        <v>7.75</v>
      </c>
      <c r="AA43">
        <v>171.69</v>
      </c>
      <c r="AB43">
        <v>34.340000000000003</v>
      </c>
      <c r="AC43">
        <v>64.11</v>
      </c>
      <c r="AD43">
        <v>34.03</v>
      </c>
      <c r="AE43">
        <v>75</v>
      </c>
      <c r="AF43">
        <v>38</v>
      </c>
      <c r="AG43">
        <v>5.66</v>
      </c>
      <c r="AH43">
        <v>29.22</v>
      </c>
      <c r="AI43">
        <v>29.22</v>
      </c>
      <c r="AJ43">
        <v>20.170000000000002</v>
      </c>
      <c r="AK43">
        <v>151</v>
      </c>
      <c r="AL43">
        <v>64</v>
      </c>
    </row>
    <row r="44" spans="1:38">
      <c r="A44" t="s">
        <v>86</v>
      </c>
      <c r="B44" s="34">
        <v>259.88</v>
      </c>
      <c r="C44" s="34">
        <v>86.63</v>
      </c>
      <c r="D44" s="93">
        <f t="shared" si="0"/>
        <v>97.5</v>
      </c>
      <c r="E44" s="34">
        <v>0</v>
      </c>
      <c r="F44" s="34"/>
      <c r="G44" s="34"/>
      <c r="H44" s="34"/>
      <c r="I44" s="34"/>
      <c r="J44" s="37">
        <v>11.81</v>
      </c>
      <c r="K44" s="37">
        <v>11.81</v>
      </c>
      <c r="L44" s="37">
        <v>12.11</v>
      </c>
      <c r="M44">
        <v>117.17</v>
      </c>
      <c r="N44">
        <v>270.11</v>
      </c>
      <c r="O44">
        <v>100.59</v>
      </c>
      <c r="P44">
        <v>0.93</v>
      </c>
      <c r="Q44">
        <v>23.08</v>
      </c>
      <c r="R44" s="93">
        <v>32.5</v>
      </c>
      <c r="S44" s="93">
        <v>32.5</v>
      </c>
      <c r="T44" s="93">
        <v>32.5</v>
      </c>
      <c r="U44">
        <v>1.1399999999999999</v>
      </c>
      <c r="V44">
        <v>96.668744000000004</v>
      </c>
      <c r="W44">
        <v>1.61</v>
      </c>
      <c r="X44">
        <v>22.92</v>
      </c>
      <c r="Y44">
        <v>7.65</v>
      </c>
      <c r="Z44">
        <v>7.64</v>
      </c>
      <c r="AA44">
        <v>182.12</v>
      </c>
      <c r="AB44">
        <v>36.42</v>
      </c>
      <c r="AC44">
        <v>69.2</v>
      </c>
      <c r="AD44">
        <v>36.24</v>
      </c>
      <c r="AE44">
        <v>81</v>
      </c>
      <c r="AF44">
        <v>40</v>
      </c>
      <c r="AG44">
        <v>5.66</v>
      </c>
      <c r="AH44">
        <v>29.08</v>
      </c>
      <c r="AI44">
        <v>29.08</v>
      </c>
      <c r="AJ44">
        <v>20.170000000000002</v>
      </c>
      <c r="AK44">
        <v>161</v>
      </c>
      <c r="AL44">
        <v>69</v>
      </c>
    </row>
    <row r="45" spans="1:38">
      <c r="A45" t="s">
        <v>87</v>
      </c>
      <c r="B45" s="34">
        <v>259.88</v>
      </c>
      <c r="C45" s="34">
        <v>86.63</v>
      </c>
      <c r="D45" s="93">
        <f t="shared" si="0"/>
        <v>97.5</v>
      </c>
      <c r="E45" s="34">
        <v>0</v>
      </c>
      <c r="F45" s="34"/>
      <c r="G45" s="34"/>
      <c r="H45" s="34"/>
      <c r="I45" s="34"/>
      <c r="J45" s="37">
        <v>12.53</v>
      </c>
      <c r="K45" s="37">
        <v>12.53</v>
      </c>
      <c r="L45" s="37">
        <v>12.84</v>
      </c>
      <c r="M45">
        <v>117.17</v>
      </c>
      <c r="N45">
        <v>270.11</v>
      </c>
      <c r="O45">
        <v>100.59</v>
      </c>
      <c r="P45">
        <v>0.93</v>
      </c>
      <c r="Q45">
        <v>27.22</v>
      </c>
      <c r="R45" s="93">
        <v>32.5</v>
      </c>
      <c r="S45" s="93">
        <v>32.5</v>
      </c>
      <c r="T45" s="93">
        <v>32.5</v>
      </c>
      <c r="U45">
        <v>1.1399999999999999</v>
      </c>
      <c r="V45">
        <v>117.260384</v>
      </c>
      <c r="W45">
        <v>1.61</v>
      </c>
      <c r="X45">
        <v>32.950000000000003</v>
      </c>
      <c r="Y45">
        <v>10.99</v>
      </c>
      <c r="Z45">
        <v>10.98</v>
      </c>
      <c r="AA45">
        <v>190.81</v>
      </c>
      <c r="AB45">
        <v>38.159999999999997</v>
      </c>
      <c r="AC45">
        <v>74.09</v>
      </c>
      <c r="AD45">
        <v>39.93</v>
      </c>
      <c r="AE45">
        <v>83</v>
      </c>
      <c r="AF45">
        <v>42</v>
      </c>
      <c r="AG45">
        <v>8.41</v>
      </c>
      <c r="AH45">
        <v>29.08</v>
      </c>
      <c r="AI45">
        <v>29.08</v>
      </c>
      <c r="AJ45">
        <v>20.170000000000002</v>
      </c>
      <c r="AK45">
        <v>165</v>
      </c>
      <c r="AL45">
        <v>70</v>
      </c>
    </row>
    <row r="46" spans="1:38">
      <c r="A46" t="s">
        <v>88</v>
      </c>
      <c r="B46" s="34">
        <v>259.88</v>
      </c>
      <c r="C46" s="34">
        <v>86.63</v>
      </c>
      <c r="D46" s="93">
        <f t="shared" si="0"/>
        <v>97.5</v>
      </c>
      <c r="E46" s="34">
        <v>0</v>
      </c>
      <c r="F46" s="34"/>
      <c r="G46" s="34"/>
      <c r="H46" s="34"/>
      <c r="I46" s="34"/>
      <c r="J46" s="37">
        <v>13.12</v>
      </c>
      <c r="K46" s="37">
        <v>13.12</v>
      </c>
      <c r="L46" s="37">
        <v>13.46</v>
      </c>
      <c r="M46">
        <v>117.17</v>
      </c>
      <c r="N46">
        <v>270.11</v>
      </c>
      <c r="O46">
        <v>100.59</v>
      </c>
      <c r="P46">
        <v>0.93</v>
      </c>
      <c r="Q46">
        <v>27.38</v>
      </c>
      <c r="R46" s="93">
        <v>32.5</v>
      </c>
      <c r="S46" s="93">
        <v>32.5</v>
      </c>
      <c r="T46" s="93">
        <v>32.5</v>
      </c>
      <c r="U46">
        <v>1.1399999999999999</v>
      </c>
      <c r="V46">
        <v>121.534488</v>
      </c>
      <c r="W46">
        <v>1.61</v>
      </c>
      <c r="X46">
        <v>32.36</v>
      </c>
      <c r="Y46">
        <v>10.78</v>
      </c>
      <c r="Z46">
        <v>10.79</v>
      </c>
      <c r="AA46">
        <v>197.38</v>
      </c>
      <c r="AB46">
        <v>39.479999999999997</v>
      </c>
      <c r="AC46">
        <v>78.34</v>
      </c>
      <c r="AD46">
        <v>40.880000000000003</v>
      </c>
      <c r="AE46">
        <v>85</v>
      </c>
      <c r="AF46">
        <v>43</v>
      </c>
      <c r="AG46">
        <v>8.08</v>
      </c>
      <c r="AH46">
        <v>29.75</v>
      </c>
      <c r="AI46">
        <v>29.75</v>
      </c>
      <c r="AJ46">
        <v>20.170000000000002</v>
      </c>
      <c r="AK46">
        <v>172</v>
      </c>
      <c r="AL46">
        <v>73</v>
      </c>
    </row>
    <row r="47" spans="1:38">
      <c r="A47" t="s">
        <v>89</v>
      </c>
      <c r="B47" s="34">
        <v>259.88</v>
      </c>
      <c r="C47" s="34">
        <v>86.63</v>
      </c>
      <c r="D47" s="93">
        <f t="shared" si="0"/>
        <v>97.5</v>
      </c>
      <c r="E47" s="34">
        <v>0</v>
      </c>
      <c r="F47" s="34"/>
      <c r="G47" s="34"/>
      <c r="H47" s="34"/>
      <c r="I47" s="34"/>
      <c r="J47" s="37">
        <v>13.69</v>
      </c>
      <c r="K47" s="37">
        <v>13.69</v>
      </c>
      <c r="L47" s="37">
        <v>14.04</v>
      </c>
      <c r="M47">
        <v>117.17</v>
      </c>
      <c r="N47">
        <v>270.11</v>
      </c>
      <c r="O47">
        <v>100.59</v>
      </c>
      <c r="P47">
        <v>0.93</v>
      </c>
      <c r="Q47">
        <v>27.37</v>
      </c>
      <c r="R47" s="93">
        <v>32.5</v>
      </c>
      <c r="S47" s="93">
        <v>32.5</v>
      </c>
      <c r="T47" s="93">
        <v>32.5</v>
      </c>
      <c r="U47">
        <v>1.1399999999999999</v>
      </c>
      <c r="V47">
        <v>124.77657600000001</v>
      </c>
      <c r="W47">
        <v>1.66</v>
      </c>
      <c r="X47">
        <v>32.56</v>
      </c>
      <c r="Y47">
        <v>10.87</v>
      </c>
      <c r="Z47">
        <v>10.85</v>
      </c>
      <c r="AA47">
        <v>204.19</v>
      </c>
      <c r="AB47">
        <v>40.840000000000003</v>
      </c>
      <c r="AC47">
        <v>81.64</v>
      </c>
      <c r="AD47">
        <v>42.49</v>
      </c>
      <c r="AE47">
        <v>90</v>
      </c>
      <c r="AF47">
        <v>45</v>
      </c>
      <c r="AG47">
        <v>8.0500000000000007</v>
      </c>
      <c r="AH47">
        <v>24.84</v>
      </c>
      <c r="AI47">
        <v>24.84</v>
      </c>
      <c r="AJ47">
        <v>20.170000000000002</v>
      </c>
      <c r="AK47">
        <v>182</v>
      </c>
      <c r="AL47">
        <v>78</v>
      </c>
    </row>
    <row r="48" spans="1:38">
      <c r="A48" t="s">
        <v>90</v>
      </c>
      <c r="B48" s="34">
        <v>259.88</v>
      </c>
      <c r="C48" s="34">
        <v>86.63</v>
      </c>
      <c r="D48" s="93">
        <f t="shared" si="0"/>
        <v>97.5</v>
      </c>
      <c r="E48" s="34">
        <v>0</v>
      </c>
      <c r="F48" s="34"/>
      <c r="G48" s="34"/>
      <c r="H48" s="34"/>
      <c r="I48" s="34"/>
      <c r="J48" s="37">
        <v>14.15</v>
      </c>
      <c r="K48" s="37">
        <v>14.15</v>
      </c>
      <c r="L48" s="37">
        <v>14.51</v>
      </c>
      <c r="M48">
        <v>117.17</v>
      </c>
      <c r="N48">
        <v>270.11</v>
      </c>
      <c r="O48">
        <v>100.59</v>
      </c>
      <c r="P48">
        <v>0.93</v>
      </c>
      <c r="Q48">
        <v>27.48</v>
      </c>
      <c r="R48" s="93">
        <v>32.5</v>
      </c>
      <c r="S48" s="93">
        <v>32.5</v>
      </c>
      <c r="T48" s="93">
        <v>32.5</v>
      </c>
      <c r="U48">
        <v>1.1399999999999999</v>
      </c>
      <c r="V48">
        <v>127.34688</v>
      </c>
      <c r="W48">
        <v>1.66</v>
      </c>
      <c r="X48">
        <v>32.880000000000003</v>
      </c>
      <c r="Y48">
        <v>10.96</v>
      </c>
      <c r="Z48">
        <v>10.96</v>
      </c>
      <c r="AA48">
        <v>212.5</v>
      </c>
      <c r="AB48">
        <v>42.5</v>
      </c>
      <c r="AC48">
        <v>84.54</v>
      </c>
      <c r="AD48">
        <v>43.64</v>
      </c>
      <c r="AE48">
        <v>93</v>
      </c>
      <c r="AF48">
        <v>47</v>
      </c>
      <c r="AG48">
        <v>7.75</v>
      </c>
      <c r="AH48">
        <v>6.41</v>
      </c>
      <c r="AI48">
        <v>6.41</v>
      </c>
      <c r="AJ48">
        <v>21.13</v>
      </c>
      <c r="AK48">
        <v>189</v>
      </c>
      <c r="AL48">
        <v>81</v>
      </c>
    </row>
    <row r="49" spans="1:38">
      <c r="A49" t="s">
        <v>91</v>
      </c>
      <c r="B49" s="34">
        <v>259.88</v>
      </c>
      <c r="C49" s="34">
        <v>86.63</v>
      </c>
      <c r="D49" s="93">
        <f t="shared" si="0"/>
        <v>97.5</v>
      </c>
      <c r="E49" s="34">
        <v>0</v>
      </c>
      <c r="F49" s="34"/>
      <c r="G49" s="34"/>
      <c r="H49" s="34"/>
      <c r="I49" s="34"/>
      <c r="J49" s="37">
        <v>14.58</v>
      </c>
      <c r="K49" s="37">
        <v>14.58</v>
      </c>
      <c r="L49" s="37">
        <v>14.95</v>
      </c>
      <c r="M49">
        <v>117.17</v>
      </c>
      <c r="N49">
        <v>270.11</v>
      </c>
      <c r="O49">
        <v>100.59</v>
      </c>
      <c r="P49">
        <v>0.93</v>
      </c>
      <c r="Q49">
        <v>27.49</v>
      </c>
      <c r="R49" s="93">
        <v>32.5</v>
      </c>
      <c r="S49" s="93">
        <v>32.5</v>
      </c>
      <c r="T49" s="93">
        <v>32.5</v>
      </c>
      <c r="U49">
        <v>1.1399999999999999</v>
      </c>
      <c r="V49">
        <v>129.66404800000001</v>
      </c>
      <c r="W49">
        <v>1.66</v>
      </c>
      <c r="X49">
        <v>33.56</v>
      </c>
      <c r="Y49">
        <v>11.19</v>
      </c>
      <c r="Z49">
        <v>11.19</v>
      </c>
      <c r="AA49">
        <v>216.67</v>
      </c>
      <c r="AB49">
        <v>43.33</v>
      </c>
      <c r="AC49">
        <v>86.31</v>
      </c>
      <c r="AD49">
        <v>43.5</v>
      </c>
      <c r="AE49">
        <v>93</v>
      </c>
      <c r="AF49">
        <v>47</v>
      </c>
      <c r="AG49">
        <v>7.7</v>
      </c>
      <c r="AH49">
        <v>5.61</v>
      </c>
      <c r="AI49">
        <v>5.61</v>
      </c>
      <c r="AJ49">
        <v>21.13</v>
      </c>
      <c r="AK49">
        <v>189</v>
      </c>
      <c r="AL49">
        <v>81</v>
      </c>
    </row>
    <row r="50" spans="1:38">
      <c r="A50" t="s">
        <v>92</v>
      </c>
      <c r="B50" s="34">
        <v>259.88</v>
      </c>
      <c r="C50" s="34">
        <v>86.63</v>
      </c>
      <c r="D50" s="93">
        <f t="shared" si="0"/>
        <v>97.5</v>
      </c>
      <c r="E50" s="34">
        <v>0</v>
      </c>
      <c r="F50" s="34"/>
      <c r="G50" s="34"/>
      <c r="H50" s="34"/>
      <c r="I50" s="34"/>
      <c r="J50" s="37">
        <v>14.83</v>
      </c>
      <c r="K50" s="37">
        <v>14.83</v>
      </c>
      <c r="L50" s="37">
        <v>15.2</v>
      </c>
      <c r="M50">
        <v>117.17</v>
      </c>
      <c r="N50">
        <v>270.11</v>
      </c>
      <c r="O50">
        <v>100.59</v>
      </c>
      <c r="P50">
        <v>0.93</v>
      </c>
      <c r="Q50">
        <v>27.53</v>
      </c>
      <c r="R50" s="93">
        <v>32.5</v>
      </c>
      <c r="S50" s="93">
        <v>32.5</v>
      </c>
      <c r="T50" s="93">
        <v>32.5</v>
      </c>
      <c r="U50">
        <v>1.1399999999999999</v>
      </c>
      <c r="V50">
        <v>131.38731999999999</v>
      </c>
      <c r="W50">
        <v>1.66</v>
      </c>
      <c r="X50">
        <v>34.24</v>
      </c>
      <c r="Y50">
        <v>11.41</v>
      </c>
      <c r="Z50">
        <v>11.41</v>
      </c>
      <c r="AA50">
        <v>225</v>
      </c>
      <c r="AB50">
        <v>45</v>
      </c>
      <c r="AC50">
        <v>88.73</v>
      </c>
      <c r="AD50">
        <v>45</v>
      </c>
      <c r="AE50">
        <v>93</v>
      </c>
      <c r="AF50">
        <v>47</v>
      </c>
      <c r="AG50">
        <v>8.09</v>
      </c>
      <c r="AH50">
        <v>5.41</v>
      </c>
      <c r="AI50">
        <v>5.41</v>
      </c>
      <c r="AJ50">
        <v>21.13</v>
      </c>
      <c r="AK50">
        <v>189</v>
      </c>
      <c r="AL50">
        <v>81</v>
      </c>
    </row>
    <row r="51" spans="1:38">
      <c r="A51" t="s">
        <v>93</v>
      </c>
      <c r="B51" s="34">
        <v>259.88</v>
      </c>
      <c r="C51" s="34">
        <v>86.63</v>
      </c>
      <c r="D51" s="93">
        <f t="shared" si="0"/>
        <v>97.5</v>
      </c>
      <c r="E51" s="34">
        <v>0</v>
      </c>
      <c r="F51" s="34"/>
      <c r="G51" s="34"/>
      <c r="H51" s="34"/>
      <c r="I51" s="34"/>
      <c r="J51" s="37">
        <v>14.97</v>
      </c>
      <c r="K51" s="37">
        <v>14.97</v>
      </c>
      <c r="L51" s="37">
        <v>15.35</v>
      </c>
      <c r="M51">
        <v>117.17</v>
      </c>
      <c r="N51">
        <v>270.11</v>
      </c>
      <c r="O51">
        <v>100.59</v>
      </c>
      <c r="P51">
        <v>0.93</v>
      </c>
      <c r="Q51">
        <v>27.13</v>
      </c>
      <c r="R51" s="93">
        <v>32.5</v>
      </c>
      <c r="S51" s="93">
        <v>32.5</v>
      </c>
      <c r="T51" s="93">
        <v>32.5</v>
      </c>
      <c r="U51">
        <v>1.22</v>
      </c>
      <c r="V51">
        <v>124.202152</v>
      </c>
      <c r="W51">
        <v>1.66</v>
      </c>
      <c r="X51">
        <v>26.26</v>
      </c>
      <c r="Y51">
        <v>8.76</v>
      </c>
      <c r="Z51">
        <v>8.75</v>
      </c>
      <c r="AA51">
        <v>229.17</v>
      </c>
      <c r="AB51">
        <v>45.83</v>
      </c>
      <c r="AC51">
        <v>88.71</v>
      </c>
      <c r="AD51">
        <v>45</v>
      </c>
      <c r="AE51">
        <v>93</v>
      </c>
      <c r="AF51">
        <v>47</v>
      </c>
      <c r="AG51">
        <v>6.1</v>
      </c>
      <c r="AH51">
        <v>5.48</v>
      </c>
      <c r="AI51">
        <v>5.48</v>
      </c>
      <c r="AJ51">
        <v>20.170000000000002</v>
      </c>
      <c r="AK51">
        <v>189</v>
      </c>
      <c r="AL51">
        <v>81</v>
      </c>
    </row>
    <row r="52" spans="1:38">
      <c r="A52" t="s">
        <v>94</v>
      </c>
      <c r="B52" s="34">
        <v>259.88</v>
      </c>
      <c r="C52" s="34">
        <v>86.63</v>
      </c>
      <c r="D52" s="93">
        <f t="shared" si="0"/>
        <v>97.5</v>
      </c>
      <c r="E52" s="34">
        <v>0</v>
      </c>
      <c r="F52" s="34"/>
      <c r="G52" s="34"/>
      <c r="H52" s="34"/>
      <c r="I52" s="34"/>
      <c r="J52" s="37">
        <v>14.97</v>
      </c>
      <c r="K52" s="37">
        <v>14.97</v>
      </c>
      <c r="L52" s="37">
        <v>15.35</v>
      </c>
      <c r="M52">
        <v>117.17</v>
      </c>
      <c r="N52">
        <v>270.11</v>
      </c>
      <c r="O52">
        <v>100.59</v>
      </c>
      <c r="P52">
        <v>0.93</v>
      </c>
      <c r="Q52">
        <v>26.55</v>
      </c>
      <c r="R52" s="93">
        <v>32.5</v>
      </c>
      <c r="S52" s="93">
        <v>32.5</v>
      </c>
      <c r="T52" s="93">
        <v>32.5</v>
      </c>
      <c r="U52">
        <v>1.22</v>
      </c>
      <c r="V52">
        <v>124.698688</v>
      </c>
      <c r="W52">
        <v>1.66</v>
      </c>
      <c r="X52">
        <v>25.47</v>
      </c>
      <c r="Y52">
        <v>8.49</v>
      </c>
      <c r="Z52">
        <v>8.49</v>
      </c>
      <c r="AA52">
        <v>229.17</v>
      </c>
      <c r="AB52">
        <v>45.83</v>
      </c>
      <c r="AC52">
        <v>90.41</v>
      </c>
      <c r="AD52">
        <v>45</v>
      </c>
      <c r="AE52">
        <v>93</v>
      </c>
      <c r="AF52">
        <v>47</v>
      </c>
      <c r="AG52">
        <v>6.15</v>
      </c>
      <c r="AH52">
        <v>5.35</v>
      </c>
      <c r="AI52">
        <v>5.35</v>
      </c>
      <c r="AJ52">
        <v>20.170000000000002</v>
      </c>
      <c r="AK52">
        <v>189</v>
      </c>
      <c r="AL52">
        <v>81</v>
      </c>
    </row>
    <row r="53" spans="1:38">
      <c r="A53" t="s">
        <v>95</v>
      </c>
      <c r="B53" s="34">
        <v>259.88</v>
      </c>
      <c r="C53" s="34">
        <v>73.849999999999994</v>
      </c>
      <c r="D53" s="93">
        <f t="shared" si="0"/>
        <v>97.5</v>
      </c>
      <c r="E53" s="34">
        <v>0</v>
      </c>
      <c r="F53" s="34"/>
      <c r="G53" s="34"/>
      <c r="H53" s="34"/>
      <c r="I53" s="34"/>
      <c r="J53" s="37">
        <v>14.97</v>
      </c>
      <c r="K53" s="37">
        <v>14.97</v>
      </c>
      <c r="L53" s="37">
        <v>15.35</v>
      </c>
      <c r="M53">
        <v>117.17</v>
      </c>
      <c r="N53">
        <v>270.11</v>
      </c>
      <c r="O53">
        <v>100.59</v>
      </c>
      <c r="P53">
        <v>0.93</v>
      </c>
      <c r="Q53">
        <v>26.07</v>
      </c>
      <c r="R53" s="93">
        <v>32.5</v>
      </c>
      <c r="S53" s="93">
        <v>32.5</v>
      </c>
      <c r="T53" s="93">
        <v>32.5</v>
      </c>
      <c r="U53">
        <v>1.22</v>
      </c>
      <c r="V53">
        <v>124.37739999999999</v>
      </c>
      <c r="W53">
        <v>1.66</v>
      </c>
      <c r="X53">
        <v>25.43</v>
      </c>
      <c r="Y53">
        <v>8.48</v>
      </c>
      <c r="Z53">
        <v>8.48</v>
      </c>
      <c r="AA53">
        <v>229.58</v>
      </c>
      <c r="AB53">
        <v>45.92</v>
      </c>
      <c r="AC53">
        <v>90.7</v>
      </c>
      <c r="AD53">
        <v>45</v>
      </c>
      <c r="AE53">
        <v>93</v>
      </c>
      <c r="AF53">
        <v>47</v>
      </c>
      <c r="AG53">
        <v>6.45</v>
      </c>
      <c r="AH53">
        <v>13.33</v>
      </c>
      <c r="AI53">
        <v>13.33</v>
      </c>
      <c r="AJ53">
        <v>0</v>
      </c>
      <c r="AK53">
        <v>189</v>
      </c>
      <c r="AL53">
        <v>81</v>
      </c>
    </row>
    <row r="54" spans="1:38">
      <c r="A54" t="s">
        <v>96</v>
      </c>
      <c r="B54" s="34">
        <v>259.88</v>
      </c>
      <c r="C54" s="34">
        <v>73.849999999999994</v>
      </c>
      <c r="D54" s="93">
        <f t="shared" si="0"/>
        <v>97.5</v>
      </c>
      <c r="E54" s="34">
        <v>0</v>
      </c>
      <c r="F54" s="34"/>
      <c r="G54" s="34"/>
      <c r="H54" s="34"/>
      <c r="I54" s="34"/>
      <c r="J54" s="37">
        <v>14.97</v>
      </c>
      <c r="K54" s="37">
        <v>14.97</v>
      </c>
      <c r="L54" s="37">
        <v>15.35</v>
      </c>
      <c r="M54">
        <v>117.17</v>
      </c>
      <c r="N54">
        <v>270.11</v>
      </c>
      <c r="O54">
        <v>94.12</v>
      </c>
      <c r="P54">
        <v>0.93</v>
      </c>
      <c r="Q54">
        <v>25.56</v>
      </c>
      <c r="R54" s="93">
        <v>32.5</v>
      </c>
      <c r="S54" s="93">
        <v>32.5</v>
      </c>
      <c r="T54" s="93">
        <v>32.5</v>
      </c>
      <c r="U54">
        <v>1.22</v>
      </c>
      <c r="V54">
        <v>123.00462400000001</v>
      </c>
      <c r="W54">
        <v>1.66</v>
      </c>
      <c r="X54">
        <v>25.49</v>
      </c>
      <c r="Y54">
        <v>8.5</v>
      </c>
      <c r="Z54">
        <v>8.49</v>
      </c>
      <c r="AA54">
        <v>229.58</v>
      </c>
      <c r="AB54">
        <v>45.92</v>
      </c>
      <c r="AC54">
        <v>89.16</v>
      </c>
      <c r="AD54">
        <v>45</v>
      </c>
      <c r="AE54">
        <v>93</v>
      </c>
      <c r="AF54">
        <v>47</v>
      </c>
      <c r="AG54">
        <v>6.49</v>
      </c>
      <c r="AH54">
        <v>13.33</v>
      </c>
      <c r="AI54">
        <v>13.33</v>
      </c>
      <c r="AJ54">
        <v>0</v>
      </c>
      <c r="AK54">
        <v>189</v>
      </c>
      <c r="AL54">
        <v>81</v>
      </c>
    </row>
    <row r="55" spans="1:38">
      <c r="A55" t="s">
        <v>97</v>
      </c>
      <c r="B55" s="34">
        <v>259.88</v>
      </c>
      <c r="C55" s="34">
        <v>54.95</v>
      </c>
      <c r="D55" s="93">
        <f t="shared" si="0"/>
        <v>97.5</v>
      </c>
      <c r="E55" s="34">
        <v>0</v>
      </c>
      <c r="F55" s="34"/>
      <c r="G55" s="34"/>
      <c r="H55" s="34"/>
      <c r="I55" s="34"/>
      <c r="J55" s="37">
        <v>14.95</v>
      </c>
      <c r="K55" s="37">
        <v>14.95</v>
      </c>
      <c r="L55" s="37">
        <v>15.32</v>
      </c>
      <c r="M55">
        <v>96.04</v>
      </c>
      <c r="N55">
        <v>270.11</v>
      </c>
      <c r="O55">
        <v>74.91</v>
      </c>
      <c r="P55">
        <v>1.01</v>
      </c>
      <c r="Q55">
        <v>25.41</v>
      </c>
      <c r="R55" s="93">
        <v>32.5</v>
      </c>
      <c r="S55" s="93">
        <v>32.5</v>
      </c>
      <c r="T55" s="93">
        <v>32.5</v>
      </c>
      <c r="U55">
        <v>1.3</v>
      </c>
      <c r="V55">
        <v>120.667984</v>
      </c>
      <c r="W55">
        <v>1.66</v>
      </c>
      <c r="X55">
        <v>24.7</v>
      </c>
      <c r="Y55">
        <v>8.25</v>
      </c>
      <c r="Z55">
        <v>8.23</v>
      </c>
      <c r="AA55">
        <v>229.58</v>
      </c>
      <c r="AB55">
        <v>45.92</v>
      </c>
      <c r="AC55">
        <v>88.06</v>
      </c>
      <c r="AD55">
        <v>45</v>
      </c>
      <c r="AE55">
        <v>92</v>
      </c>
      <c r="AF55">
        <v>46</v>
      </c>
      <c r="AG55">
        <v>6.6</v>
      </c>
      <c r="AH55">
        <v>13.33</v>
      </c>
      <c r="AI55">
        <v>13.33</v>
      </c>
      <c r="AJ55">
        <v>0</v>
      </c>
      <c r="AK55">
        <v>189</v>
      </c>
      <c r="AL55">
        <v>81</v>
      </c>
    </row>
    <row r="56" spans="1:38">
      <c r="A56" t="s">
        <v>98</v>
      </c>
      <c r="B56" s="34">
        <v>259.88</v>
      </c>
      <c r="C56" s="34">
        <v>54.95</v>
      </c>
      <c r="D56" s="93">
        <f t="shared" si="0"/>
        <v>97.5</v>
      </c>
      <c r="E56" s="34">
        <v>0</v>
      </c>
      <c r="F56" s="34"/>
      <c r="G56" s="34"/>
      <c r="H56" s="34"/>
      <c r="I56" s="34"/>
      <c r="J56" s="37">
        <v>14.85</v>
      </c>
      <c r="K56" s="37">
        <v>14.85</v>
      </c>
      <c r="L56" s="37">
        <v>15.22</v>
      </c>
      <c r="M56">
        <v>67.23</v>
      </c>
      <c r="N56">
        <v>270.11</v>
      </c>
      <c r="O56">
        <v>84.52</v>
      </c>
      <c r="P56">
        <v>1.01</v>
      </c>
      <c r="Q56">
        <v>25.3</v>
      </c>
      <c r="R56" s="93">
        <v>32.5</v>
      </c>
      <c r="S56" s="93">
        <v>32.5</v>
      </c>
      <c r="T56" s="93">
        <v>32.5</v>
      </c>
      <c r="U56">
        <v>1.3</v>
      </c>
      <c r="V56">
        <v>117.036456</v>
      </c>
      <c r="W56">
        <v>1.66</v>
      </c>
      <c r="X56">
        <v>23.58</v>
      </c>
      <c r="Y56">
        <v>7.86</v>
      </c>
      <c r="Z56">
        <v>7.86</v>
      </c>
      <c r="AA56">
        <v>229.58</v>
      </c>
      <c r="AB56">
        <v>45.92</v>
      </c>
      <c r="AC56">
        <v>86.58</v>
      </c>
      <c r="AD56">
        <v>43.67</v>
      </c>
      <c r="AE56">
        <v>90</v>
      </c>
      <c r="AF56">
        <v>45</v>
      </c>
      <c r="AG56">
        <v>6.42</v>
      </c>
      <c r="AH56">
        <v>13.33</v>
      </c>
      <c r="AI56">
        <v>13.33</v>
      </c>
      <c r="AJ56">
        <v>0</v>
      </c>
      <c r="AK56">
        <v>189</v>
      </c>
      <c r="AL56">
        <v>81</v>
      </c>
    </row>
    <row r="57" spans="1:38">
      <c r="A57" t="s">
        <v>99</v>
      </c>
      <c r="B57" s="34">
        <v>259.88</v>
      </c>
      <c r="C57" s="34">
        <v>75.19</v>
      </c>
      <c r="D57" s="93">
        <f t="shared" si="0"/>
        <v>97.5</v>
      </c>
      <c r="E57" s="34">
        <v>0</v>
      </c>
      <c r="F57" s="34"/>
      <c r="G57" s="34"/>
      <c r="H57" s="34"/>
      <c r="I57" s="34"/>
      <c r="J57" s="37">
        <v>14.47</v>
      </c>
      <c r="K57" s="37">
        <v>14.47</v>
      </c>
      <c r="L57" s="37">
        <v>14.83</v>
      </c>
      <c r="M57">
        <v>67.23</v>
      </c>
      <c r="N57">
        <v>270.11</v>
      </c>
      <c r="O57">
        <v>100.59</v>
      </c>
      <c r="P57">
        <v>1.01</v>
      </c>
      <c r="Q57">
        <v>25.11</v>
      </c>
      <c r="R57" s="93">
        <v>32.5</v>
      </c>
      <c r="S57" s="93">
        <v>32.5</v>
      </c>
      <c r="T57" s="93">
        <v>32.5</v>
      </c>
      <c r="U57">
        <v>1.3</v>
      </c>
      <c r="V57">
        <v>115.16714399999999</v>
      </c>
      <c r="W57">
        <v>1.66</v>
      </c>
      <c r="X57">
        <v>23.5</v>
      </c>
      <c r="Y57">
        <v>7.84</v>
      </c>
      <c r="Z57">
        <v>7.83</v>
      </c>
      <c r="AA57">
        <v>229.58</v>
      </c>
      <c r="AB57">
        <v>45.92</v>
      </c>
      <c r="AC57">
        <v>83.67</v>
      </c>
      <c r="AD57">
        <v>42.02</v>
      </c>
      <c r="AE57">
        <v>92</v>
      </c>
      <c r="AF57">
        <v>46</v>
      </c>
      <c r="AG57">
        <v>11.36</v>
      </c>
      <c r="AH57">
        <v>13.33</v>
      </c>
      <c r="AI57">
        <v>13.33</v>
      </c>
      <c r="AJ57">
        <v>0</v>
      </c>
      <c r="AK57">
        <v>189</v>
      </c>
      <c r="AL57">
        <v>81</v>
      </c>
    </row>
    <row r="58" spans="1:38">
      <c r="A58" t="s">
        <v>100</v>
      </c>
      <c r="B58" s="34">
        <v>259.88</v>
      </c>
      <c r="C58" s="34">
        <v>75.19</v>
      </c>
      <c r="D58" s="93">
        <f t="shared" si="0"/>
        <v>97.5</v>
      </c>
      <c r="E58" s="34">
        <v>0</v>
      </c>
      <c r="F58" s="34"/>
      <c r="G58" s="34"/>
      <c r="H58" s="34"/>
      <c r="I58" s="34"/>
      <c r="J58" s="37">
        <v>13.97</v>
      </c>
      <c r="K58" s="37">
        <v>13.97</v>
      </c>
      <c r="L58" s="37">
        <v>14.33</v>
      </c>
      <c r="M58">
        <v>86.44</v>
      </c>
      <c r="N58">
        <v>270.11</v>
      </c>
      <c r="O58">
        <v>100.59</v>
      </c>
      <c r="P58">
        <v>1.01</v>
      </c>
      <c r="Q58">
        <v>24.6</v>
      </c>
      <c r="R58" s="93">
        <v>32.5</v>
      </c>
      <c r="S58" s="93">
        <v>32.5</v>
      </c>
      <c r="T58" s="93">
        <v>32.5</v>
      </c>
      <c r="U58">
        <v>1.3</v>
      </c>
      <c r="V58">
        <v>110.708056</v>
      </c>
      <c r="W58">
        <v>1.66</v>
      </c>
      <c r="X58">
        <v>23.5</v>
      </c>
      <c r="Y58">
        <v>7.84</v>
      </c>
      <c r="Z58">
        <v>7.83</v>
      </c>
      <c r="AA58">
        <v>229.58</v>
      </c>
      <c r="AB58">
        <v>45.92</v>
      </c>
      <c r="AC58">
        <v>81.52</v>
      </c>
      <c r="AD58">
        <v>40.5</v>
      </c>
      <c r="AE58">
        <v>90</v>
      </c>
      <c r="AF58">
        <v>45</v>
      </c>
      <c r="AG58">
        <v>11.79</v>
      </c>
      <c r="AH58">
        <v>13.33</v>
      </c>
      <c r="AI58">
        <v>13.33</v>
      </c>
      <c r="AJ58">
        <v>0</v>
      </c>
      <c r="AK58">
        <v>189</v>
      </c>
      <c r="AL58">
        <v>81</v>
      </c>
    </row>
    <row r="59" spans="1:38">
      <c r="A59" t="s">
        <v>101</v>
      </c>
      <c r="B59" s="34">
        <v>259.88</v>
      </c>
      <c r="C59" s="34">
        <v>75.19</v>
      </c>
      <c r="D59" s="93">
        <f t="shared" si="0"/>
        <v>97.5</v>
      </c>
      <c r="E59" s="34">
        <v>0</v>
      </c>
      <c r="F59" s="34"/>
      <c r="G59" s="34"/>
      <c r="H59" s="34"/>
      <c r="I59" s="34"/>
      <c r="J59" s="37">
        <v>13.32</v>
      </c>
      <c r="K59" s="37">
        <v>13.32</v>
      </c>
      <c r="L59" s="37">
        <v>13.66</v>
      </c>
      <c r="M59">
        <v>96.04</v>
      </c>
      <c r="N59">
        <v>270.11</v>
      </c>
      <c r="O59">
        <v>100.59</v>
      </c>
      <c r="P59">
        <v>1.01</v>
      </c>
      <c r="Q59">
        <v>18.96</v>
      </c>
      <c r="R59" s="93">
        <v>32.5</v>
      </c>
      <c r="S59" s="93">
        <v>32.5</v>
      </c>
      <c r="T59" s="93">
        <v>32.5</v>
      </c>
      <c r="U59">
        <v>1.3</v>
      </c>
      <c r="V59">
        <v>105.606392</v>
      </c>
      <c r="W59">
        <v>1.71</v>
      </c>
      <c r="X59">
        <v>23.5</v>
      </c>
      <c r="Y59">
        <v>7.84</v>
      </c>
      <c r="Z59">
        <v>7.83</v>
      </c>
      <c r="AA59">
        <v>229.58</v>
      </c>
      <c r="AB59">
        <v>45.92</v>
      </c>
      <c r="AC59">
        <v>79.55</v>
      </c>
      <c r="AD59">
        <v>38.950000000000003</v>
      </c>
      <c r="AE59">
        <v>88</v>
      </c>
      <c r="AF59">
        <v>44</v>
      </c>
      <c r="AG59">
        <v>8.75</v>
      </c>
      <c r="AH59">
        <v>14.17</v>
      </c>
      <c r="AI59">
        <v>14.17</v>
      </c>
      <c r="AJ59">
        <v>0</v>
      </c>
      <c r="AK59">
        <v>182</v>
      </c>
      <c r="AL59">
        <v>78</v>
      </c>
    </row>
    <row r="60" spans="1:38">
      <c r="A60" t="s">
        <v>102</v>
      </c>
      <c r="B60" s="34">
        <v>259.88</v>
      </c>
      <c r="C60" s="34">
        <v>75.19</v>
      </c>
      <c r="D60" s="93">
        <f t="shared" si="0"/>
        <v>97.5</v>
      </c>
      <c r="E60" s="34">
        <v>0</v>
      </c>
      <c r="F60" s="34"/>
      <c r="G60" s="34"/>
      <c r="H60" s="34"/>
      <c r="I60" s="34"/>
      <c r="J60" s="37">
        <v>12.66</v>
      </c>
      <c r="K60" s="37">
        <v>12.66</v>
      </c>
      <c r="L60" s="37">
        <v>12.98</v>
      </c>
      <c r="M60">
        <v>117.17</v>
      </c>
      <c r="N60">
        <v>270.11</v>
      </c>
      <c r="O60">
        <v>100.59</v>
      </c>
      <c r="P60">
        <v>1.01</v>
      </c>
      <c r="Q60">
        <v>18.78</v>
      </c>
      <c r="R60" s="93">
        <v>32.5</v>
      </c>
      <c r="S60" s="93">
        <v>32.5</v>
      </c>
      <c r="T60" s="93">
        <v>32.5</v>
      </c>
      <c r="U60">
        <v>1.3</v>
      </c>
      <c r="V60">
        <v>99.540863999999999</v>
      </c>
      <c r="W60">
        <v>1.71</v>
      </c>
      <c r="X60">
        <v>23.5</v>
      </c>
      <c r="Y60">
        <v>7.84</v>
      </c>
      <c r="Z60">
        <v>7.83</v>
      </c>
      <c r="AA60">
        <v>219.63</v>
      </c>
      <c r="AB60">
        <v>43.93</v>
      </c>
      <c r="AC60">
        <v>75.77</v>
      </c>
      <c r="AD60">
        <v>36.979999999999997</v>
      </c>
      <c r="AE60">
        <v>83</v>
      </c>
      <c r="AF60">
        <v>42</v>
      </c>
      <c r="AG60">
        <v>9.07</v>
      </c>
      <c r="AH60">
        <v>14.84</v>
      </c>
      <c r="AI60">
        <v>14.84</v>
      </c>
      <c r="AJ60">
        <v>0</v>
      </c>
      <c r="AK60">
        <v>175</v>
      </c>
      <c r="AL60">
        <v>75</v>
      </c>
    </row>
    <row r="61" spans="1:38">
      <c r="A61" t="s">
        <v>103</v>
      </c>
      <c r="B61" s="34">
        <v>259.88</v>
      </c>
      <c r="C61" s="34">
        <v>75.19</v>
      </c>
      <c r="D61" s="93">
        <f t="shared" si="0"/>
        <v>97.5</v>
      </c>
      <c r="E61" s="34">
        <v>0</v>
      </c>
      <c r="F61" s="34"/>
      <c r="G61" s="34"/>
      <c r="H61" s="34"/>
      <c r="I61" s="34"/>
      <c r="J61" s="37">
        <v>11.84</v>
      </c>
      <c r="K61" s="37">
        <v>11.84</v>
      </c>
      <c r="L61" s="37">
        <v>12.14</v>
      </c>
      <c r="M61">
        <v>117.17</v>
      </c>
      <c r="N61">
        <v>270.11</v>
      </c>
      <c r="O61">
        <v>100.59</v>
      </c>
      <c r="P61">
        <v>1.01</v>
      </c>
      <c r="Q61">
        <v>18.600000000000001</v>
      </c>
      <c r="R61" s="93">
        <v>32.5</v>
      </c>
      <c r="S61" s="93">
        <v>32.5</v>
      </c>
      <c r="T61" s="93">
        <v>32.5</v>
      </c>
      <c r="U61">
        <v>1.3</v>
      </c>
      <c r="V61">
        <v>92.365431999999998</v>
      </c>
      <c r="W61">
        <v>1.71</v>
      </c>
      <c r="X61">
        <v>23.5</v>
      </c>
      <c r="Y61">
        <v>7.84</v>
      </c>
      <c r="Z61">
        <v>7.83</v>
      </c>
      <c r="AA61">
        <v>207.97</v>
      </c>
      <c r="AB61">
        <v>41.59</v>
      </c>
      <c r="AC61">
        <v>71</v>
      </c>
      <c r="AD61">
        <v>36.1</v>
      </c>
      <c r="AE61">
        <v>78</v>
      </c>
      <c r="AF61">
        <v>39</v>
      </c>
      <c r="AG61">
        <v>9.42</v>
      </c>
      <c r="AH61">
        <v>16.170000000000002</v>
      </c>
      <c r="AI61">
        <v>16.170000000000002</v>
      </c>
      <c r="AJ61">
        <v>0</v>
      </c>
      <c r="AK61">
        <v>165</v>
      </c>
      <c r="AL61">
        <v>70</v>
      </c>
    </row>
    <row r="62" spans="1:38">
      <c r="A62" t="s">
        <v>104</v>
      </c>
      <c r="B62" s="34">
        <v>259.88</v>
      </c>
      <c r="C62" s="34">
        <v>75.19</v>
      </c>
      <c r="D62" s="93">
        <f t="shared" si="0"/>
        <v>97.5</v>
      </c>
      <c r="E62" s="34">
        <v>0</v>
      </c>
      <c r="F62" s="34"/>
      <c r="G62" s="34"/>
      <c r="H62" s="34"/>
      <c r="I62" s="34"/>
      <c r="J62" s="37">
        <v>10.94</v>
      </c>
      <c r="K62" s="37">
        <v>10.94</v>
      </c>
      <c r="L62" s="37">
        <v>11.22</v>
      </c>
      <c r="M62">
        <v>117.17</v>
      </c>
      <c r="N62">
        <v>270.11</v>
      </c>
      <c r="O62">
        <v>100.59</v>
      </c>
      <c r="P62">
        <v>1.01</v>
      </c>
      <c r="Q62">
        <v>18.420000000000002</v>
      </c>
      <c r="R62" s="93">
        <v>32.5</v>
      </c>
      <c r="S62" s="93">
        <v>32.5</v>
      </c>
      <c r="T62" s="93">
        <v>32.5</v>
      </c>
      <c r="U62">
        <v>1.3</v>
      </c>
      <c r="V62">
        <v>84.703199999999995</v>
      </c>
      <c r="W62">
        <v>1.71</v>
      </c>
      <c r="X62">
        <v>23.5</v>
      </c>
      <c r="Y62">
        <v>7.84</v>
      </c>
      <c r="Z62">
        <v>7.83</v>
      </c>
      <c r="AA62">
        <v>196.3</v>
      </c>
      <c r="AB62">
        <v>39.26</v>
      </c>
      <c r="AC62">
        <v>65.819999999999993</v>
      </c>
      <c r="AD62">
        <v>33.89</v>
      </c>
      <c r="AE62">
        <v>73</v>
      </c>
      <c r="AF62">
        <v>37</v>
      </c>
      <c r="AG62">
        <v>9.42</v>
      </c>
      <c r="AH62">
        <v>18.420000000000002</v>
      </c>
      <c r="AI62">
        <v>18.420000000000002</v>
      </c>
      <c r="AJ62">
        <v>0</v>
      </c>
      <c r="AK62">
        <v>154</v>
      </c>
      <c r="AL62">
        <v>66</v>
      </c>
    </row>
    <row r="63" spans="1:38">
      <c r="A63" t="s">
        <v>105</v>
      </c>
      <c r="B63" s="34">
        <v>259.88</v>
      </c>
      <c r="C63" s="34">
        <v>86.63</v>
      </c>
      <c r="D63" s="93">
        <f t="shared" si="0"/>
        <v>97.5</v>
      </c>
      <c r="E63" s="34">
        <v>0</v>
      </c>
      <c r="F63" s="34"/>
      <c r="G63" s="34"/>
      <c r="H63" s="34"/>
      <c r="I63" s="34"/>
      <c r="J63" s="37">
        <v>8.1300000000000008</v>
      </c>
      <c r="K63" s="37">
        <v>8.1300000000000008</v>
      </c>
      <c r="L63" s="37">
        <v>8.33</v>
      </c>
      <c r="M63">
        <v>117.17</v>
      </c>
      <c r="N63">
        <v>270.11</v>
      </c>
      <c r="O63">
        <v>100.59</v>
      </c>
      <c r="P63">
        <v>1.0900000000000001</v>
      </c>
      <c r="Q63">
        <v>17.7</v>
      </c>
      <c r="R63" s="93">
        <v>32.5</v>
      </c>
      <c r="S63" s="93">
        <v>32.5</v>
      </c>
      <c r="T63" s="93">
        <v>32.5</v>
      </c>
      <c r="U63">
        <v>1.37</v>
      </c>
      <c r="V63">
        <v>62.631687999999997</v>
      </c>
      <c r="W63">
        <v>1.71</v>
      </c>
      <c r="X63">
        <v>23.5</v>
      </c>
      <c r="Y63">
        <v>7.84</v>
      </c>
      <c r="Z63">
        <v>7.83</v>
      </c>
      <c r="AA63">
        <v>160.33000000000001</v>
      </c>
      <c r="AB63">
        <v>32.07</v>
      </c>
      <c r="AC63">
        <v>61.02</v>
      </c>
      <c r="AD63">
        <v>30</v>
      </c>
      <c r="AE63">
        <v>67</v>
      </c>
      <c r="AF63">
        <v>33</v>
      </c>
      <c r="AG63">
        <v>9.75</v>
      </c>
      <c r="AH63">
        <v>16.739999999999998</v>
      </c>
      <c r="AI63">
        <v>16.739999999999998</v>
      </c>
      <c r="AJ63">
        <v>0</v>
      </c>
      <c r="AK63">
        <v>140</v>
      </c>
      <c r="AL63">
        <v>60</v>
      </c>
    </row>
    <row r="64" spans="1:38">
      <c r="A64" t="s">
        <v>106</v>
      </c>
      <c r="B64" s="34">
        <v>259.88</v>
      </c>
      <c r="C64" s="34">
        <v>86.63</v>
      </c>
      <c r="D64" s="93">
        <f t="shared" si="0"/>
        <v>97.5</v>
      </c>
      <c r="E64" s="34">
        <v>0</v>
      </c>
      <c r="F64" s="34"/>
      <c r="G64" s="34"/>
      <c r="H64" s="34"/>
      <c r="I64" s="34"/>
      <c r="J64" s="37">
        <v>7.75</v>
      </c>
      <c r="K64" s="37">
        <v>7.75</v>
      </c>
      <c r="L64" s="37">
        <v>7.95</v>
      </c>
      <c r="M64">
        <v>117.17</v>
      </c>
      <c r="N64">
        <v>270.11</v>
      </c>
      <c r="O64">
        <v>100.59</v>
      </c>
      <c r="P64">
        <v>1.0900000000000001</v>
      </c>
      <c r="Q64">
        <v>17.34</v>
      </c>
      <c r="R64" s="93">
        <v>32.5</v>
      </c>
      <c r="S64" s="93">
        <v>32.5</v>
      </c>
      <c r="T64" s="93">
        <v>32.5</v>
      </c>
      <c r="U64">
        <v>1.37</v>
      </c>
      <c r="V64">
        <v>54.414504000000001</v>
      </c>
      <c r="W64">
        <v>1.71</v>
      </c>
      <c r="X64">
        <v>23.5</v>
      </c>
      <c r="Y64">
        <v>7.84</v>
      </c>
      <c r="Z64">
        <v>7.83</v>
      </c>
      <c r="AA64">
        <v>144.25</v>
      </c>
      <c r="AB64">
        <v>28.85</v>
      </c>
      <c r="AC64">
        <v>55.78</v>
      </c>
      <c r="AD64">
        <v>27.82</v>
      </c>
      <c r="AE64">
        <v>61</v>
      </c>
      <c r="AF64">
        <v>30</v>
      </c>
      <c r="AG64">
        <v>9.8800000000000008</v>
      </c>
      <c r="AH64">
        <v>17.84</v>
      </c>
      <c r="AI64">
        <v>17.84</v>
      </c>
      <c r="AJ64">
        <v>0</v>
      </c>
      <c r="AK64">
        <v>126</v>
      </c>
      <c r="AL64">
        <v>54</v>
      </c>
    </row>
    <row r="65" spans="1:38">
      <c r="A65" t="s">
        <v>107</v>
      </c>
      <c r="B65" s="34">
        <v>259.88</v>
      </c>
      <c r="C65" s="34">
        <v>86.63</v>
      </c>
      <c r="D65" s="93">
        <f t="shared" si="0"/>
        <v>97.5</v>
      </c>
      <c r="E65" s="34">
        <v>0</v>
      </c>
      <c r="F65" s="34"/>
      <c r="G65" s="34"/>
      <c r="H65" s="34"/>
      <c r="I65" s="34"/>
      <c r="J65" s="37">
        <v>6.76</v>
      </c>
      <c r="K65" s="37">
        <v>6.76</v>
      </c>
      <c r="L65" s="37">
        <v>6.93</v>
      </c>
      <c r="M65">
        <v>117.17</v>
      </c>
      <c r="N65">
        <v>270.11</v>
      </c>
      <c r="O65">
        <v>100.59</v>
      </c>
      <c r="P65">
        <v>1.0900000000000001</v>
      </c>
      <c r="Q65">
        <v>17.34</v>
      </c>
      <c r="R65" s="93">
        <v>32.5</v>
      </c>
      <c r="S65" s="93">
        <v>32.5</v>
      </c>
      <c r="T65" s="93">
        <v>32.5</v>
      </c>
      <c r="U65">
        <v>1.37</v>
      </c>
      <c r="V65">
        <v>45.389232</v>
      </c>
      <c r="W65">
        <v>1.71</v>
      </c>
      <c r="X65">
        <v>23.5</v>
      </c>
      <c r="Y65">
        <v>7.84</v>
      </c>
      <c r="Z65">
        <v>7.83</v>
      </c>
      <c r="AA65">
        <v>119.2</v>
      </c>
      <c r="AB65">
        <v>23.84</v>
      </c>
      <c r="AC65">
        <v>44.81</v>
      </c>
      <c r="AD65">
        <v>24.71</v>
      </c>
      <c r="AE65">
        <v>52</v>
      </c>
      <c r="AF65">
        <v>26</v>
      </c>
      <c r="AG65">
        <v>10.199999999999999</v>
      </c>
      <c r="AH65">
        <v>18.84</v>
      </c>
      <c r="AI65">
        <v>18.84</v>
      </c>
      <c r="AJ65">
        <v>0</v>
      </c>
      <c r="AK65">
        <v>109</v>
      </c>
      <c r="AL65">
        <v>46</v>
      </c>
    </row>
    <row r="66" spans="1:38">
      <c r="A66" t="s">
        <v>108</v>
      </c>
      <c r="B66" s="34">
        <v>259.88</v>
      </c>
      <c r="C66" s="34">
        <v>86.63</v>
      </c>
      <c r="D66" s="93">
        <f t="shared" si="0"/>
        <v>97.5</v>
      </c>
      <c r="E66" s="34">
        <v>0</v>
      </c>
      <c r="F66" s="34"/>
      <c r="G66" s="34"/>
      <c r="H66" s="34"/>
      <c r="I66" s="34"/>
      <c r="J66" s="37">
        <v>5.77</v>
      </c>
      <c r="K66" s="37">
        <v>5.77</v>
      </c>
      <c r="L66" s="37">
        <v>5.91</v>
      </c>
      <c r="M66">
        <v>117.17</v>
      </c>
      <c r="N66">
        <v>270.11</v>
      </c>
      <c r="O66">
        <v>100.59</v>
      </c>
      <c r="P66">
        <v>1.0900000000000001</v>
      </c>
      <c r="Q66">
        <v>16.28</v>
      </c>
      <c r="R66" s="93">
        <v>32.5</v>
      </c>
      <c r="S66" s="93">
        <v>32.5</v>
      </c>
      <c r="T66" s="93">
        <v>32.5</v>
      </c>
      <c r="U66">
        <v>1.37</v>
      </c>
      <c r="V66">
        <v>36.159503999999998</v>
      </c>
      <c r="W66">
        <v>1.71</v>
      </c>
      <c r="X66">
        <v>23.5</v>
      </c>
      <c r="Y66">
        <v>7.84</v>
      </c>
      <c r="Z66">
        <v>7.83</v>
      </c>
      <c r="AA66">
        <v>102.29</v>
      </c>
      <c r="AB66">
        <v>20.46</v>
      </c>
      <c r="AC66">
        <v>38.51</v>
      </c>
      <c r="AD66">
        <v>21.35</v>
      </c>
      <c r="AE66">
        <v>43</v>
      </c>
      <c r="AF66">
        <v>22</v>
      </c>
      <c r="AG66">
        <v>10.44</v>
      </c>
      <c r="AH66">
        <v>19.84</v>
      </c>
      <c r="AI66">
        <v>19.84</v>
      </c>
      <c r="AJ66">
        <v>0</v>
      </c>
      <c r="AK66">
        <v>95</v>
      </c>
      <c r="AL66">
        <v>40</v>
      </c>
    </row>
    <row r="67" spans="1:38">
      <c r="A67" t="s">
        <v>109</v>
      </c>
      <c r="B67" s="34">
        <v>259.88</v>
      </c>
      <c r="C67" s="34">
        <v>86.63</v>
      </c>
      <c r="D67" s="93">
        <f t="shared" si="0"/>
        <v>84.95</v>
      </c>
      <c r="E67" s="34">
        <v>0</v>
      </c>
      <c r="F67" s="34"/>
      <c r="G67" s="34"/>
      <c r="H67" s="34"/>
      <c r="I67" s="34"/>
      <c r="J67" s="37">
        <v>4.75</v>
      </c>
      <c r="K67" s="37">
        <v>4.75</v>
      </c>
      <c r="L67" s="37">
        <v>4.8600000000000003</v>
      </c>
      <c r="M67">
        <v>117.17</v>
      </c>
      <c r="N67">
        <v>270.11</v>
      </c>
      <c r="O67">
        <v>100.59</v>
      </c>
      <c r="P67">
        <v>1.0900000000000001</v>
      </c>
      <c r="Q67">
        <v>15.39</v>
      </c>
      <c r="R67" s="93">
        <v>33</v>
      </c>
      <c r="S67" s="93">
        <v>26</v>
      </c>
      <c r="T67" s="93">
        <v>25.95</v>
      </c>
      <c r="U67">
        <v>1.37</v>
      </c>
      <c r="V67">
        <v>27.251064</v>
      </c>
      <c r="W67">
        <v>1.71</v>
      </c>
      <c r="X67">
        <v>45.71</v>
      </c>
      <c r="Y67">
        <v>15.23</v>
      </c>
      <c r="Z67">
        <v>15.24</v>
      </c>
      <c r="AA67">
        <v>85.38</v>
      </c>
      <c r="AB67">
        <v>17.079999999999998</v>
      </c>
      <c r="AC67">
        <v>31.63</v>
      </c>
      <c r="AD67">
        <v>16.809999999999999</v>
      </c>
      <c r="AE67">
        <v>37</v>
      </c>
      <c r="AF67">
        <v>18</v>
      </c>
      <c r="AG67">
        <v>13.4</v>
      </c>
      <c r="AH67">
        <v>28.58</v>
      </c>
      <c r="AI67">
        <v>28.58</v>
      </c>
      <c r="AJ67">
        <v>22.09</v>
      </c>
      <c r="AK67">
        <v>79</v>
      </c>
      <c r="AL67">
        <v>34</v>
      </c>
    </row>
    <row r="68" spans="1:38">
      <c r="A68" t="s">
        <v>110</v>
      </c>
      <c r="B68" s="34">
        <v>259.88</v>
      </c>
      <c r="C68" s="34">
        <v>86.63</v>
      </c>
      <c r="D68" s="93">
        <f t="shared" ref="D68:D98" si="1">R68+S68+T68</f>
        <v>50.79</v>
      </c>
      <c r="E68" s="34">
        <v>0</v>
      </c>
      <c r="F68" s="34"/>
      <c r="G68" s="34"/>
      <c r="H68" s="34"/>
      <c r="I68" s="34"/>
      <c r="J68" s="37">
        <v>3.61</v>
      </c>
      <c r="K68" s="37">
        <v>3.61</v>
      </c>
      <c r="L68" s="37">
        <v>3.7</v>
      </c>
      <c r="M68">
        <v>117.17</v>
      </c>
      <c r="N68">
        <v>270.11</v>
      </c>
      <c r="O68">
        <v>100.59</v>
      </c>
      <c r="P68">
        <v>1.0900000000000001</v>
      </c>
      <c r="Q68">
        <v>14.64</v>
      </c>
      <c r="R68" s="93">
        <v>24.58</v>
      </c>
      <c r="S68" s="93">
        <v>12.7</v>
      </c>
      <c r="T68" s="93">
        <v>13.51</v>
      </c>
      <c r="U68">
        <v>1.37</v>
      </c>
      <c r="V68">
        <v>19.218864</v>
      </c>
      <c r="W68">
        <v>1.71</v>
      </c>
      <c r="X68">
        <v>47.39</v>
      </c>
      <c r="Y68">
        <v>15.79</v>
      </c>
      <c r="Z68">
        <v>15.8</v>
      </c>
      <c r="AA68">
        <v>68.37</v>
      </c>
      <c r="AB68">
        <v>13.67</v>
      </c>
      <c r="AC68">
        <v>24.36</v>
      </c>
      <c r="AD68">
        <v>12.3</v>
      </c>
      <c r="AE68">
        <v>29</v>
      </c>
      <c r="AF68">
        <v>15</v>
      </c>
      <c r="AG68">
        <v>13.39</v>
      </c>
      <c r="AH68">
        <v>30.02</v>
      </c>
      <c r="AI68">
        <v>30.02</v>
      </c>
      <c r="AJ68">
        <v>22.09</v>
      </c>
      <c r="AK68">
        <v>63</v>
      </c>
      <c r="AL68">
        <v>27</v>
      </c>
    </row>
    <row r="69" spans="1:38">
      <c r="A69" t="s">
        <v>111</v>
      </c>
      <c r="B69" s="34">
        <v>259.88</v>
      </c>
      <c r="C69" s="34">
        <v>86.63</v>
      </c>
      <c r="D69" s="93">
        <f t="shared" si="1"/>
        <v>16.350000000000001</v>
      </c>
      <c r="E69" s="34">
        <v>0</v>
      </c>
      <c r="F69" s="34"/>
      <c r="G69" s="34"/>
      <c r="H69" s="34"/>
      <c r="I69" s="34"/>
      <c r="J69" s="37">
        <v>2.48</v>
      </c>
      <c r="K69" s="37">
        <v>2.48</v>
      </c>
      <c r="L69" s="37">
        <v>2.5499999999999998</v>
      </c>
      <c r="M69">
        <v>117.17</v>
      </c>
      <c r="N69">
        <v>270.11</v>
      </c>
      <c r="O69">
        <v>100.59</v>
      </c>
      <c r="P69">
        <v>1.24</v>
      </c>
      <c r="Q69">
        <v>10.89</v>
      </c>
      <c r="R69" s="93">
        <v>10</v>
      </c>
      <c r="S69" s="93">
        <v>4.3</v>
      </c>
      <c r="T69" s="93">
        <v>2.0499999999999998</v>
      </c>
      <c r="U69">
        <v>1.37</v>
      </c>
      <c r="V69">
        <v>13.834856</v>
      </c>
      <c r="W69">
        <v>1.71</v>
      </c>
      <c r="X69">
        <v>48.71</v>
      </c>
      <c r="Y69">
        <v>16.23</v>
      </c>
      <c r="Z69">
        <v>16.239999999999998</v>
      </c>
      <c r="AA69">
        <v>51.37</v>
      </c>
      <c r="AB69">
        <v>10.27</v>
      </c>
      <c r="AC69">
        <v>16.600000000000001</v>
      </c>
      <c r="AD69">
        <v>10</v>
      </c>
      <c r="AE69">
        <v>19</v>
      </c>
      <c r="AF69">
        <v>10</v>
      </c>
      <c r="AG69">
        <v>13.4</v>
      </c>
      <c r="AH69">
        <v>31.26</v>
      </c>
      <c r="AI69">
        <v>31.26</v>
      </c>
      <c r="AJ69">
        <v>23.05</v>
      </c>
      <c r="AK69">
        <v>53</v>
      </c>
      <c r="AL69">
        <v>22</v>
      </c>
    </row>
    <row r="70" spans="1:38">
      <c r="A70" t="s">
        <v>112</v>
      </c>
      <c r="B70" s="34">
        <v>259.88</v>
      </c>
      <c r="C70" s="34">
        <v>86.63</v>
      </c>
      <c r="D70" s="93">
        <f t="shared" si="1"/>
        <v>2.7</v>
      </c>
      <c r="E70" s="34">
        <v>0</v>
      </c>
      <c r="F70" s="34"/>
      <c r="G70" s="34"/>
      <c r="H70" s="34"/>
      <c r="I70" s="34"/>
      <c r="J70" s="37">
        <v>1.49</v>
      </c>
      <c r="K70" s="37">
        <v>1.49</v>
      </c>
      <c r="L70" s="37">
        <v>1.53</v>
      </c>
      <c r="M70">
        <v>117.17</v>
      </c>
      <c r="N70">
        <v>270.11</v>
      </c>
      <c r="O70">
        <v>100.59</v>
      </c>
      <c r="P70">
        <v>1.24</v>
      </c>
      <c r="Q70">
        <v>11.01</v>
      </c>
      <c r="R70" s="93">
        <v>1</v>
      </c>
      <c r="S70" s="93">
        <v>0.7</v>
      </c>
      <c r="T70" s="93">
        <v>1</v>
      </c>
      <c r="U70">
        <v>1.37</v>
      </c>
      <c r="V70">
        <v>7.3993599999999997</v>
      </c>
      <c r="W70">
        <v>1.71</v>
      </c>
      <c r="X70">
        <v>49.76</v>
      </c>
      <c r="Y70">
        <v>16.579999999999998</v>
      </c>
      <c r="Z70">
        <v>16.59</v>
      </c>
      <c r="AA70">
        <v>40.32</v>
      </c>
      <c r="AB70">
        <v>8.06</v>
      </c>
      <c r="AC70">
        <v>8.81</v>
      </c>
      <c r="AD70">
        <v>7</v>
      </c>
      <c r="AE70">
        <v>13</v>
      </c>
      <c r="AF70">
        <v>6</v>
      </c>
      <c r="AG70">
        <v>13.38</v>
      </c>
      <c r="AH70">
        <v>33.44</v>
      </c>
      <c r="AI70">
        <v>33.44</v>
      </c>
      <c r="AJ70">
        <v>23.05</v>
      </c>
      <c r="AK70">
        <v>39</v>
      </c>
      <c r="AL70">
        <v>16</v>
      </c>
    </row>
    <row r="71" spans="1:38">
      <c r="A71" t="s">
        <v>113</v>
      </c>
      <c r="B71" s="34">
        <v>259.88</v>
      </c>
      <c r="C71" s="34">
        <v>86.63</v>
      </c>
      <c r="D71" s="93">
        <f t="shared" si="1"/>
        <v>0</v>
      </c>
      <c r="E71" s="34">
        <v>0</v>
      </c>
      <c r="F71" s="34"/>
      <c r="G71" s="34"/>
      <c r="H71" s="34"/>
      <c r="I71" s="34"/>
      <c r="J71" s="37">
        <v>0.77</v>
      </c>
      <c r="K71" s="37">
        <v>0.77</v>
      </c>
      <c r="L71" s="37">
        <v>0.79</v>
      </c>
      <c r="M71">
        <v>117.17</v>
      </c>
      <c r="N71">
        <v>270.11</v>
      </c>
      <c r="O71">
        <v>100.59</v>
      </c>
      <c r="P71">
        <v>1.24</v>
      </c>
      <c r="Q71">
        <v>11.11</v>
      </c>
      <c r="R71" s="93">
        <v>0</v>
      </c>
      <c r="S71" s="93">
        <v>0</v>
      </c>
      <c r="T71" s="93">
        <v>0</v>
      </c>
      <c r="U71">
        <v>1.45</v>
      </c>
      <c r="V71">
        <v>4.0988559999999996</v>
      </c>
      <c r="W71">
        <v>1.76</v>
      </c>
      <c r="X71">
        <v>49.14</v>
      </c>
      <c r="Y71">
        <v>16.38</v>
      </c>
      <c r="Z71">
        <v>16.38</v>
      </c>
      <c r="AA71">
        <v>28.45</v>
      </c>
      <c r="AB71">
        <v>5.69</v>
      </c>
      <c r="AC71">
        <v>1.59</v>
      </c>
      <c r="AD71">
        <v>4</v>
      </c>
      <c r="AE71">
        <v>9</v>
      </c>
      <c r="AF71">
        <v>4</v>
      </c>
      <c r="AG71">
        <v>13.29</v>
      </c>
      <c r="AH71">
        <v>36.15</v>
      </c>
      <c r="AI71">
        <v>36.15</v>
      </c>
      <c r="AJ71">
        <v>24.01</v>
      </c>
      <c r="AK71">
        <v>21</v>
      </c>
      <c r="AL71">
        <v>9</v>
      </c>
    </row>
    <row r="72" spans="1:38">
      <c r="A72" t="s">
        <v>114</v>
      </c>
      <c r="B72" s="34">
        <v>259.88</v>
      </c>
      <c r="C72" s="34">
        <v>86.63</v>
      </c>
      <c r="D72" s="93">
        <f t="shared" si="1"/>
        <v>0</v>
      </c>
      <c r="E72" s="34">
        <v>0</v>
      </c>
      <c r="F72" s="34"/>
      <c r="G72" s="34"/>
      <c r="H72" s="34"/>
      <c r="I72" s="34"/>
      <c r="J72" s="37">
        <v>0.32</v>
      </c>
      <c r="K72" s="37">
        <v>0.32</v>
      </c>
      <c r="L72" s="37">
        <v>0.33</v>
      </c>
      <c r="M72">
        <v>117.17</v>
      </c>
      <c r="N72">
        <v>270.11</v>
      </c>
      <c r="O72">
        <v>100.59</v>
      </c>
      <c r="P72">
        <v>1.24</v>
      </c>
      <c r="Q72">
        <v>11.25</v>
      </c>
      <c r="R72" s="93">
        <v>0</v>
      </c>
      <c r="S72" s="93">
        <v>0</v>
      </c>
      <c r="T72" s="93">
        <v>0</v>
      </c>
      <c r="U72">
        <v>1.45</v>
      </c>
      <c r="V72">
        <v>0.98333599999999999</v>
      </c>
      <c r="W72">
        <v>1.76</v>
      </c>
      <c r="X72">
        <v>49.27</v>
      </c>
      <c r="Y72">
        <v>16.43</v>
      </c>
      <c r="Z72">
        <v>16.420000000000002</v>
      </c>
      <c r="AA72">
        <v>16</v>
      </c>
      <c r="AB72">
        <v>3.2</v>
      </c>
      <c r="AC72">
        <v>0.3</v>
      </c>
      <c r="AD72">
        <v>2</v>
      </c>
      <c r="AE72">
        <v>3</v>
      </c>
      <c r="AF72">
        <v>1</v>
      </c>
      <c r="AG72">
        <v>13.12</v>
      </c>
      <c r="AH72">
        <v>35.99</v>
      </c>
      <c r="AI72">
        <v>35.99</v>
      </c>
      <c r="AJ72">
        <v>24.01</v>
      </c>
      <c r="AK72">
        <v>7</v>
      </c>
      <c r="AL72">
        <v>3</v>
      </c>
    </row>
    <row r="73" spans="1:38">
      <c r="A73" t="s">
        <v>115</v>
      </c>
      <c r="B73" s="34">
        <v>259.88</v>
      </c>
      <c r="C73" s="34">
        <v>86.63</v>
      </c>
      <c r="D73" s="93">
        <f t="shared" si="1"/>
        <v>0</v>
      </c>
      <c r="E73" s="34">
        <v>0</v>
      </c>
      <c r="F73" s="34"/>
      <c r="G73" s="34"/>
      <c r="H73" s="34"/>
      <c r="I73" s="34"/>
      <c r="J73" s="37">
        <v>0.1</v>
      </c>
      <c r="K73" s="37">
        <v>0.1</v>
      </c>
      <c r="L73" s="37">
        <v>0.1</v>
      </c>
      <c r="M73">
        <v>117.17</v>
      </c>
      <c r="N73">
        <v>270.11</v>
      </c>
      <c r="O73">
        <v>100.59</v>
      </c>
      <c r="P73">
        <v>1.24</v>
      </c>
      <c r="Q73">
        <v>12.24</v>
      </c>
      <c r="R73" s="93">
        <v>0</v>
      </c>
      <c r="S73" s="93">
        <v>0</v>
      </c>
      <c r="T73" s="93">
        <v>0</v>
      </c>
      <c r="U73">
        <v>1.45</v>
      </c>
      <c r="V73">
        <v>0</v>
      </c>
      <c r="W73">
        <v>1.76</v>
      </c>
      <c r="X73">
        <v>65.16</v>
      </c>
      <c r="Y73">
        <v>21.72</v>
      </c>
      <c r="Z73">
        <v>21.72</v>
      </c>
      <c r="AA73">
        <v>7.11</v>
      </c>
      <c r="AB73">
        <v>1.42</v>
      </c>
      <c r="AC73">
        <v>0</v>
      </c>
      <c r="AD73">
        <v>1</v>
      </c>
      <c r="AE73">
        <v>1</v>
      </c>
      <c r="AF73">
        <v>1</v>
      </c>
      <c r="AG73">
        <v>14.44</v>
      </c>
      <c r="AH73">
        <v>42.49</v>
      </c>
      <c r="AI73">
        <v>42.49</v>
      </c>
      <c r="AJ73">
        <v>24.01</v>
      </c>
      <c r="AK73">
        <v>4</v>
      </c>
      <c r="AL73">
        <v>1</v>
      </c>
    </row>
    <row r="74" spans="1:38">
      <c r="A74" t="s">
        <v>116</v>
      </c>
      <c r="B74" s="34">
        <v>259.88</v>
      </c>
      <c r="C74" s="34">
        <v>86.63</v>
      </c>
      <c r="D74" s="93">
        <f t="shared" si="1"/>
        <v>0</v>
      </c>
      <c r="E74" s="34">
        <v>0</v>
      </c>
      <c r="F74" s="34"/>
      <c r="G74" s="34"/>
      <c r="H74" s="34"/>
      <c r="I74" s="34"/>
      <c r="J74" s="37">
        <v>0.01</v>
      </c>
      <c r="K74" s="37">
        <v>0.01</v>
      </c>
      <c r="L74" s="37">
        <v>0.01</v>
      </c>
      <c r="M74">
        <v>117.17</v>
      </c>
      <c r="N74">
        <v>270.11</v>
      </c>
      <c r="O74">
        <v>100.59</v>
      </c>
      <c r="P74">
        <v>1.24</v>
      </c>
      <c r="Q74">
        <v>13.41</v>
      </c>
      <c r="R74" s="93">
        <v>0</v>
      </c>
      <c r="S74" s="93">
        <v>0</v>
      </c>
      <c r="T74" s="93">
        <v>0</v>
      </c>
      <c r="U74">
        <v>1.45</v>
      </c>
      <c r="V74">
        <v>0</v>
      </c>
      <c r="W74">
        <v>1.76</v>
      </c>
      <c r="X74">
        <v>64.930000000000007</v>
      </c>
      <c r="Y74">
        <v>21.64</v>
      </c>
      <c r="Z74">
        <v>21.64</v>
      </c>
      <c r="AA74">
        <v>1.78</v>
      </c>
      <c r="AB74">
        <v>0.35</v>
      </c>
      <c r="AC74">
        <v>0</v>
      </c>
      <c r="AD74">
        <v>0</v>
      </c>
      <c r="AE74">
        <v>0</v>
      </c>
      <c r="AF74">
        <v>0</v>
      </c>
      <c r="AG74">
        <v>14.31</v>
      </c>
      <c r="AH74">
        <v>43.13</v>
      </c>
      <c r="AI74">
        <v>43.13</v>
      </c>
      <c r="AJ74">
        <v>24.01</v>
      </c>
      <c r="AK74">
        <v>0</v>
      </c>
      <c r="AL74">
        <v>0</v>
      </c>
    </row>
    <row r="75" spans="1:38">
      <c r="A75" t="s">
        <v>117</v>
      </c>
      <c r="B75" s="34">
        <v>259.88</v>
      </c>
      <c r="C75" s="34">
        <v>86.63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117.17</v>
      </c>
      <c r="N75">
        <v>270.11</v>
      </c>
      <c r="O75">
        <v>100.59</v>
      </c>
      <c r="P75">
        <v>1.24</v>
      </c>
      <c r="Q75">
        <v>20.079999999999998</v>
      </c>
      <c r="R75" s="93">
        <v>0</v>
      </c>
      <c r="S75" s="93">
        <v>0</v>
      </c>
      <c r="T75" s="93">
        <v>0</v>
      </c>
      <c r="U75">
        <v>1.37</v>
      </c>
      <c r="V75">
        <v>0</v>
      </c>
      <c r="W75">
        <v>1.76</v>
      </c>
      <c r="X75">
        <v>64.819999999999993</v>
      </c>
      <c r="Y75">
        <v>21.61</v>
      </c>
      <c r="Z75">
        <v>21.61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14.29</v>
      </c>
      <c r="AH75">
        <v>31.84</v>
      </c>
      <c r="AI75">
        <v>31.84</v>
      </c>
      <c r="AJ75">
        <v>24.01</v>
      </c>
      <c r="AK75">
        <v>0</v>
      </c>
      <c r="AL75">
        <v>0</v>
      </c>
    </row>
    <row r="76" spans="1:38">
      <c r="A76" t="s">
        <v>118</v>
      </c>
      <c r="B76" s="34">
        <v>259.88</v>
      </c>
      <c r="C76" s="34">
        <v>86.63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117.17</v>
      </c>
      <c r="N76">
        <v>270.11</v>
      </c>
      <c r="O76">
        <v>100.59</v>
      </c>
      <c r="P76">
        <v>1.24</v>
      </c>
      <c r="Q76">
        <v>20.25</v>
      </c>
      <c r="R76" s="93">
        <v>0</v>
      </c>
      <c r="S76" s="93">
        <v>0</v>
      </c>
      <c r="T76" s="93">
        <v>0</v>
      </c>
      <c r="U76">
        <v>1.37</v>
      </c>
      <c r="V76">
        <v>0</v>
      </c>
      <c r="W76">
        <v>1.76</v>
      </c>
      <c r="X76">
        <v>62.83</v>
      </c>
      <c r="Y76">
        <v>20.94</v>
      </c>
      <c r="Z76">
        <v>20.94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14.01</v>
      </c>
      <c r="AH76">
        <v>30.82</v>
      </c>
      <c r="AI76">
        <v>30.82</v>
      </c>
      <c r="AJ76">
        <v>24.01</v>
      </c>
      <c r="AK76">
        <v>0</v>
      </c>
      <c r="AL76">
        <v>0</v>
      </c>
    </row>
    <row r="77" spans="1:38">
      <c r="A77" t="s">
        <v>119</v>
      </c>
      <c r="B77" s="34">
        <v>259.88</v>
      </c>
      <c r="C77" s="34">
        <v>86.63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117.17</v>
      </c>
      <c r="N77">
        <v>270.11</v>
      </c>
      <c r="O77">
        <v>100.59</v>
      </c>
      <c r="P77">
        <v>1.1599999999999999</v>
      </c>
      <c r="Q77">
        <v>20.350000000000001</v>
      </c>
      <c r="R77" s="93">
        <v>0</v>
      </c>
      <c r="S77" s="93">
        <v>0</v>
      </c>
      <c r="T77" s="93">
        <v>0</v>
      </c>
      <c r="U77">
        <v>1.37</v>
      </c>
      <c r="V77">
        <v>0</v>
      </c>
      <c r="W77">
        <v>1.76</v>
      </c>
      <c r="X77">
        <v>45.86</v>
      </c>
      <c r="Y77">
        <v>15.28</v>
      </c>
      <c r="Z77">
        <v>15.29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11.6</v>
      </c>
      <c r="AH77">
        <v>22.32</v>
      </c>
      <c r="AI77">
        <v>22.32</v>
      </c>
      <c r="AJ77">
        <v>24.01</v>
      </c>
      <c r="AK77">
        <v>0</v>
      </c>
      <c r="AL77">
        <v>0</v>
      </c>
    </row>
    <row r="78" spans="1:38">
      <c r="A78" t="s">
        <v>120</v>
      </c>
      <c r="B78" s="34">
        <v>259.88</v>
      </c>
      <c r="C78" s="34">
        <v>86.63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117.17</v>
      </c>
      <c r="N78">
        <v>270.11</v>
      </c>
      <c r="O78">
        <v>100.59</v>
      </c>
      <c r="P78">
        <v>1.1599999999999999</v>
      </c>
      <c r="Q78">
        <v>20.48</v>
      </c>
      <c r="R78" s="93">
        <v>0</v>
      </c>
      <c r="S78" s="93">
        <v>0</v>
      </c>
      <c r="T78" s="93">
        <v>0</v>
      </c>
      <c r="U78">
        <v>1.37</v>
      </c>
      <c r="V78">
        <v>0</v>
      </c>
      <c r="W78">
        <v>1.76</v>
      </c>
      <c r="X78">
        <v>45.24</v>
      </c>
      <c r="Y78">
        <v>15.07</v>
      </c>
      <c r="Z78">
        <v>15.08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11.46</v>
      </c>
      <c r="AH78">
        <v>22.58</v>
      </c>
      <c r="AI78">
        <v>22.58</v>
      </c>
      <c r="AJ78">
        <v>24.01</v>
      </c>
      <c r="AK78">
        <v>0</v>
      </c>
      <c r="AL78">
        <v>0</v>
      </c>
    </row>
    <row r="79" spans="1:38">
      <c r="A79" t="s">
        <v>121</v>
      </c>
      <c r="B79" s="34">
        <v>259.88</v>
      </c>
      <c r="C79" s="34">
        <v>86.63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117.17</v>
      </c>
      <c r="N79">
        <v>270.11</v>
      </c>
      <c r="O79">
        <v>100.59</v>
      </c>
      <c r="P79">
        <v>1.1599999999999999</v>
      </c>
      <c r="Q79">
        <v>15.12</v>
      </c>
      <c r="R79" s="93">
        <v>0</v>
      </c>
      <c r="S79" s="93">
        <v>0</v>
      </c>
      <c r="T79" s="93">
        <v>0</v>
      </c>
      <c r="U79">
        <v>1.3</v>
      </c>
      <c r="V79">
        <v>0</v>
      </c>
      <c r="W79">
        <v>1.76</v>
      </c>
      <c r="X79">
        <v>43.95</v>
      </c>
      <c r="Y79">
        <v>14.66</v>
      </c>
      <c r="Z79">
        <v>14.65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11.23</v>
      </c>
      <c r="AH79">
        <v>22.87</v>
      </c>
      <c r="AI79">
        <v>22.87</v>
      </c>
      <c r="AJ79">
        <v>24.01</v>
      </c>
      <c r="AK79">
        <v>0</v>
      </c>
      <c r="AL79">
        <v>0</v>
      </c>
    </row>
    <row r="80" spans="1:38">
      <c r="A80" t="s">
        <v>122</v>
      </c>
      <c r="B80" s="34">
        <v>259.88</v>
      </c>
      <c r="C80" s="34">
        <v>86.63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117.17</v>
      </c>
      <c r="N80">
        <v>270.11</v>
      </c>
      <c r="O80">
        <v>100.59</v>
      </c>
      <c r="P80">
        <v>1.1599999999999999</v>
      </c>
      <c r="Q80">
        <v>15.53</v>
      </c>
      <c r="R80" s="93">
        <v>0</v>
      </c>
      <c r="S80" s="93">
        <v>0</v>
      </c>
      <c r="T80" s="93">
        <v>0</v>
      </c>
      <c r="U80">
        <v>1.3</v>
      </c>
      <c r="V80">
        <v>0</v>
      </c>
      <c r="W80">
        <v>1.76</v>
      </c>
      <c r="X80">
        <v>43.6</v>
      </c>
      <c r="Y80">
        <v>14.55</v>
      </c>
      <c r="Z80">
        <v>14.53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10.79</v>
      </c>
      <c r="AH80">
        <v>23.36</v>
      </c>
      <c r="AI80">
        <v>23.36</v>
      </c>
      <c r="AJ80">
        <v>24.01</v>
      </c>
      <c r="AK80">
        <v>0</v>
      </c>
      <c r="AL80">
        <v>0</v>
      </c>
    </row>
    <row r="81" spans="1:38">
      <c r="A81" t="s">
        <v>123</v>
      </c>
      <c r="B81" s="34">
        <v>259.88</v>
      </c>
      <c r="C81" s="34">
        <v>86.63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117.17</v>
      </c>
      <c r="N81">
        <v>270.11</v>
      </c>
      <c r="O81">
        <v>100.59</v>
      </c>
      <c r="P81">
        <v>1.1599999999999999</v>
      </c>
      <c r="Q81">
        <v>16.059999999999999</v>
      </c>
      <c r="R81" s="93">
        <v>0</v>
      </c>
      <c r="S81" s="93">
        <v>0</v>
      </c>
      <c r="T81" s="93">
        <v>0</v>
      </c>
      <c r="U81">
        <v>1.3</v>
      </c>
      <c r="V81">
        <v>0</v>
      </c>
      <c r="W81">
        <v>1.76</v>
      </c>
      <c r="X81">
        <v>43.19</v>
      </c>
      <c r="Y81">
        <v>14.4</v>
      </c>
      <c r="Z81">
        <v>14.4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10.62</v>
      </c>
      <c r="AH81">
        <v>23.63</v>
      </c>
      <c r="AI81">
        <v>23.63</v>
      </c>
      <c r="AJ81">
        <v>24.01</v>
      </c>
      <c r="AK81">
        <v>0</v>
      </c>
      <c r="AL81">
        <v>0</v>
      </c>
    </row>
    <row r="82" spans="1:38">
      <c r="A82" t="s">
        <v>124</v>
      </c>
      <c r="B82" s="34">
        <v>259.88</v>
      </c>
      <c r="C82" s="34">
        <v>86.63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117.17</v>
      </c>
      <c r="N82">
        <v>270.11</v>
      </c>
      <c r="O82">
        <v>100.59</v>
      </c>
      <c r="P82">
        <v>1.1599999999999999</v>
      </c>
      <c r="Q82">
        <v>16.690000000000001</v>
      </c>
      <c r="R82" s="93">
        <v>0</v>
      </c>
      <c r="S82" s="93">
        <v>0</v>
      </c>
      <c r="T82" s="93">
        <v>0</v>
      </c>
      <c r="U82">
        <v>1.3</v>
      </c>
      <c r="V82">
        <v>0</v>
      </c>
      <c r="W82">
        <v>1.76</v>
      </c>
      <c r="X82">
        <v>42.76</v>
      </c>
      <c r="Y82">
        <v>14.27</v>
      </c>
      <c r="Z82">
        <v>14.25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10.55</v>
      </c>
      <c r="AH82">
        <v>24.01</v>
      </c>
      <c r="AI82">
        <v>24.01</v>
      </c>
      <c r="AJ82">
        <v>24.01</v>
      </c>
      <c r="AK82">
        <v>0</v>
      </c>
      <c r="AL82">
        <v>0</v>
      </c>
    </row>
    <row r="83" spans="1:38">
      <c r="A83" t="s">
        <v>125</v>
      </c>
      <c r="B83" s="34">
        <v>259.88</v>
      </c>
      <c r="C83" s="34">
        <v>86.63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117.17</v>
      </c>
      <c r="N83">
        <v>270.11</v>
      </c>
      <c r="O83">
        <v>100.59</v>
      </c>
      <c r="P83">
        <v>1.1599999999999999</v>
      </c>
      <c r="Q83">
        <v>21.94</v>
      </c>
      <c r="R83" s="93">
        <v>0</v>
      </c>
      <c r="S83" s="93">
        <v>0</v>
      </c>
      <c r="T83" s="93">
        <v>0</v>
      </c>
      <c r="U83">
        <v>1.3</v>
      </c>
      <c r="V83">
        <v>0</v>
      </c>
      <c r="W83">
        <v>1.76</v>
      </c>
      <c r="X83">
        <v>42.31</v>
      </c>
      <c r="Y83">
        <v>14.11</v>
      </c>
      <c r="Z83">
        <v>14.1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10.25</v>
      </c>
      <c r="AH83">
        <v>25.63</v>
      </c>
      <c r="AI83">
        <v>25.63</v>
      </c>
      <c r="AJ83">
        <v>24.01</v>
      </c>
      <c r="AK83">
        <v>0</v>
      </c>
      <c r="AL83">
        <v>0</v>
      </c>
    </row>
    <row r="84" spans="1:38">
      <c r="A84" t="s">
        <v>126</v>
      </c>
      <c r="B84" s="34">
        <v>259.88</v>
      </c>
      <c r="C84" s="34">
        <v>86.63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117.17</v>
      </c>
      <c r="N84">
        <v>270.11</v>
      </c>
      <c r="O84">
        <v>100.59</v>
      </c>
      <c r="P84">
        <v>1.1599999999999999</v>
      </c>
      <c r="Q84">
        <v>22.08</v>
      </c>
      <c r="R84" s="93">
        <v>0</v>
      </c>
      <c r="S84" s="93">
        <v>0</v>
      </c>
      <c r="T84" s="93">
        <v>0</v>
      </c>
      <c r="U84">
        <v>1.3</v>
      </c>
      <c r="V84">
        <v>0</v>
      </c>
      <c r="W84">
        <v>1.76</v>
      </c>
      <c r="X84">
        <v>42.16</v>
      </c>
      <c r="Y84">
        <v>14.06</v>
      </c>
      <c r="Z84">
        <v>14.05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9.7100000000000009</v>
      </c>
      <c r="AH84">
        <v>26.84</v>
      </c>
      <c r="AI84">
        <v>26.84</v>
      </c>
      <c r="AJ84">
        <v>24.01</v>
      </c>
      <c r="AK84">
        <v>0</v>
      </c>
      <c r="AL84">
        <v>0</v>
      </c>
    </row>
    <row r="85" spans="1:38">
      <c r="A85" t="s">
        <v>127</v>
      </c>
      <c r="B85" s="34">
        <v>259.88</v>
      </c>
      <c r="C85" s="34">
        <v>86.63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117.17</v>
      </c>
      <c r="N85">
        <v>270.11</v>
      </c>
      <c r="O85">
        <v>100.59</v>
      </c>
      <c r="P85">
        <v>1.1599999999999999</v>
      </c>
      <c r="Q85">
        <v>22.38</v>
      </c>
      <c r="R85" s="93">
        <v>0</v>
      </c>
      <c r="S85" s="93">
        <v>0</v>
      </c>
      <c r="T85" s="93">
        <v>0</v>
      </c>
      <c r="U85">
        <v>1.3</v>
      </c>
      <c r="V85">
        <v>0</v>
      </c>
      <c r="W85">
        <v>1.76</v>
      </c>
      <c r="X85">
        <v>41.78</v>
      </c>
      <c r="Y85">
        <v>13.92</v>
      </c>
      <c r="Z85">
        <v>13.93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13.1</v>
      </c>
      <c r="AH85">
        <v>27.59</v>
      </c>
      <c r="AI85">
        <v>27.59</v>
      </c>
      <c r="AJ85">
        <v>24.01</v>
      </c>
      <c r="AK85">
        <v>0</v>
      </c>
      <c r="AL85">
        <v>0</v>
      </c>
    </row>
    <row r="86" spans="1:38">
      <c r="A86" t="s">
        <v>128</v>
      </c>
      <c r="B86" s="34">
        <v>259.88</v>
      </c>
      <c r="C86" s="34">
        <v>67.739999999999995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96.04</v>
      </c>
      <c r="N86">
        <v>240.1</v>
      </c>
      <c r="O86">
        <v>100.59</v>
      </c>
      <c r="P86">
        <v>1.1599999999999999</v>
      </c>
      <c r="Q86">
        <v>22.48</v>
      </c>
      <c r="R86" s="93">
        <v>0</v>
      </c>
      <c r="S86" s="93">
        <v>0</v>
      </c>
      <c r="T86" s="93">
        <v>0</v>
      </c>
      <c r="U86">
        <v>1.3</v>
      </c>
      <c r="V86">
        <v>0</v>
      </c>
      <c r="W86">
        <v>1.76</v>
      </c>
      <c r="X86">
        <v>41.07</v>
      </c>
      <c r="Y86">
        <v>13.69</v>
      </c>
      <c r="Z86">
        <v>13.69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13.08</v>
      </c>
      <c r="AH86">
        <v>29.8</v>
      </c>
      <c r="AI86">
        <v>29.8</v>
      </c>
      <c r="AJ86">
        <v>24.01</v>
      </c>
      <c r="AK86">
        <v>0</v>
      </c>
      <c r="AL86">
        <v>0</v>
      </c>
    </row>
    <row r="87" spans="1:38">
      <c r="A87" t="s">
        <v>129</v>
      </c>
      <c r="B87" s="34">
        <v>259.88</v>
      </c>
      <c r="C87" s="34">
        <v>56.3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67.23</v>
      </c>
      <c r="N87">
        <v>240.1</v>
      </c>
      <c r="O87">
        <v>100.59</v>
      </c>
      <c r="P87">
        <v>1.0900000000000001</v>
      </c>
      <c r="Q87">
        <v>23.14</v>
      </c>
      <c r="R87" s="93">
        <v>0</v>
      </c>
      <c r="S87" s="93">
        <v>0</v>
      </c>
      <c r="T87" s="93">
        <v>0</v>
      </c>
      <c r="U87">
        <v>1.22</v>
      </c>
      <c r="V87">
        <v>0</v>
      </c>
      <c r="W87">
        <v>1.71</v>
      </c>
      <c r="X87">
        <v>40.06</v>
      </c>
      <c r="Y87">
        <v>13.36</v>
      </c>
      <c r="Z87">
        <v>13.35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12.78</v>
      </c>
      <c r="AH87">
        <v>26.39</v>
      </c>
      <c r="AI87">
        <v>26.39</v>
      </c>
      <c r="AJ87">
        <v>24.01</v>
      </c>
      <c r="AK87">
        <v>0</v>
      </c>
      <c r="AL87">
        <v>0</v>
      </c>
    </row>
    <row r="88" spans="1:38">
      <c r="A88" t="s">
        <v>130</v>
      </c>
      <c r="B88" s="34">
        <v>259.88</v>
      </c>
      <c r="C88" s="34">
        <v>56.3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67.23</v>
      </c>
      <c r="N88">
        <v>240.1</v>
      </c>
      <c r="O88">
        <v>100.59</v>
      </c>
      <c r="P88">
        <v>1.0900000000000001</v>
      </c>
      <c r="Q88">
        <v>23.94</v>
      </c>
      <c r="R88" s="93">
        <v>0</v>
      </c>
      <c r="S88" s="93">
        <v>0</v>
      </c>
      <c r="T88" s="93">
        <v>0</v>
      </c>
      <c r="U88">
        <v>1.22</v>
      </c>
      <c r="V88">
        <v>0</v>
      </c>
      <c r="W88">
        <v>1.71</v>
      </c>
      <c r="X88">
        <v>38.83</v>
      </c>
      <c r="Y88">
        <v>12.94</v>
      </c>
      <c r="Z88">
        <v>12.94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12.34</v>
      </c>
      <c r="AH88">
        <v>28.11</v>
      </c>
      <c r="AI88">
        <v>28.11</v>
      </c>
      <c r="AJ88">
        <v>24.01</v>
      </c>
      <c r="AK88">
        <v>0</v>
      </c>
      <c r="AL88">
        <v>0</v>
      </c>
    </row>
    <row r="89" spans="1:38">
      <c r="A89" t="s">
        <v>131</v>
      </c>
      <c r="B89" s="34">
        <v>259.88</v>
      </c>
      <c r="C89" s="34">
        <v>56.3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67.23</v>
      </c>
      <c r="N89">
        <v>270.11</v>
      </c>
      <c r="O89">
        <v>100.59</v>
      </c>
      <c r="P89">
        <v>1.0900000000000001</v>
      </c>
      <c r="Q89">
        <v>24.48</v>
      </c>
      <c r="R89" s="93">
        <v>0</v>
      </c>
      <c r="S89" s="93">
        <v>0</v>
      </c>
      <c r="T89" s="93">
        <v>0</v>
      </c>
      <c r="U89">
        <v>1.22</v>
      </c>
      <c r="V89">
        <v>0</v>
      </c>
      <c r="W89">
        <v>1.71</v>
      </c>
      <c r="X89">
        <v>38.33</v>
      </c>
      <c r="Y89">
        <v>12.76</v>
      </c>
      <c r="Z89">
        <v>12.78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11.79</v>
      </c>
      <c r="AH89">
        <v>29.22</v>
      </c>
      <c r="AI89">
        <v>29.22</v>
      </c>
      <c r="AJ89">
        <v>24.01</v>
      </c>
      <c r="AK89">
        <v>0</v>
      </c>
      <c r="AL89">
        <v>0</v>
      </c>
    </row>
    <row r="90" spans="1:38">
      <c r="A90" t="s">
        <v>132</v>
      </c>
      <c r="B90" s="34">
        <v>259.88</v>
      </c>
      <c r="C90" s="34">
        <v>56.3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67.23</v>
      </c>
      <c r="N90">
        <v>270.11</v>
      </c>
      <c r="O90">
        <v>71.78</v>
      </c>
      <c r="P90">
        <v>1.0900000000000001</v>
      </c>
      <c r="Q90">
        <v>26.28</v>
      </c>
      <c r="R90" s="93">
        <v>0</v>
      </c>
      <c r="S90" s="93">
        <v>0</v>
      </c>
      <c r="T90" s="93">
        <v>0</v>
      </c>
      <c r="U90">
        <v>1.22</v>
      </c>
      <c r="V90">
        <v>0</v>
      </c>
      <c r="W90">
        <v>1.71</v>
      </c>
      <c r="X90">
        <v>37.119999999999997</v>
      </c>
      <c r="Y90">
        <v>12.38</v>
      </c>
      <c r="Z90">
        <v>12.37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11.22</v>
      </c>
      <c r="AH90">
        <v>29.1</v>
      </c>
      <c r="AI90">
        <v>29.1</v>
      </c>
      <c r="AJ90">
        <v>24.01</v>
      </c>
      <c r="AK90">
        <v>0</v>
      </c>
      <c r="AL90">
        <v>0</v>
      </c>
    </row>
    <row r="91" spans="1:38">
      <c r="A91" t="s">
        <v>133</v>
      </c>
      <c r="B91" s="34">
        <v>259.88</v>
      </c>
      <c r="C91" s="34">
        <v>56.3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67.23</v>
      </c>
      <c r="N91">
        <v>240.1</v>
      </c>
      <c r="O91">
        <v>48.02</v>
      </c>
      <c r="P91">
        <v>1.0900000000000001</v>
      </c>
      <c r="Q91">
        <v>27.28</v>
      </c>
      <c r="R91" s="93">
        <v>0</v>
      </c>
      <c r="S91" s="93">
        <v>0</v>
      </c>
      <c r="T91" s="93">
        <v>0</v>
      </c>
      <c r="U91">
        <v>1.22</v>
      </c>
      <c r="V91">
        <v>0</v>
      </c>
      <c r="W91">
        <v>1.71</v>
      </c>
      <c r="X91">
        <v>36.83</v>
      </c>
      <c r="Y91">
        <v>12.28</v>
      </c>
      <c r="Z91">
        <v>12.27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10.84</v>
      </c>
      <c r="AH91">
        <v>38.08</v>
      </c>
      <c r="AI91">
        <v>38.08</v>
      </c>
      <c r="AJ91">
        <v>24.01</v>
      </c>
      <c r="AK91">
        <v>0</v>
      </c>
      <c r="AL91">
        <v>0</v>
      </c>
    </row>
    <row r="92" spans="1:38">
      <c r="A92" t="s">
        <v>134</v>
      </c>
      <c r="B92" s="34">
        <v>259.88</v>
      </c>
      <c r="C92" s="34">
        <v>56.3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67.23</v>
      </c>
      <c r="N92">
        <v>240.1</v>
      </c>
      <c r="O92">
        <v>48.02</v>
      </c>
      <c r="P92">
        <v>1.0900000000000001</v>
      </c>
      <c r="Q92">
        <v>27.14</v>
      </c>
      <c r="R92" s="93">
        <v>0</v>
      </c>
      <c r="S92" s="93">
        <v>0</v>
      </c>
      <c r="T92" s="93">
        <v>0</v>
      </c>
      <c r="U92">
        <v>1.22</v>
      </c>
      <c r="V92">
        <v>0</v>
      </c>
      <c r="W92">
        <v>1.71</v>
      </c>
      <c r="X92">
        <v>37.33</v>
      </c>
      <c r="Y92">
        <v>12.44</v>
      </c>
      <c r="Z92">
        <v>12.44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10.29</v>
      </c>
      <c r="AH92">
        <v>37.86</v>
      </c>
      <c r="AI92">
        <v>37.86</v>
      </c>
      <c r="AJ92">
        <v>24.01</v>
      </c>
      <c r="AK92">
        <v>0</v>
      </c>
      <c r="AL92">
        <v>0</v>
      </c>
    </row>
    <row r="93" spans="1:38">
      <c r="A93" t="s">
        <v>135</v>
      </c>
      <c r="B93" s="34">
        <v>259.88</v>
      </c>
      <c r="C93" s="34">
        <v>56.3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67.23</v>
      </c>
      <c r="N93">
        <v>192.08</v>
      </c>
      <c r="O93">
        <v>48.02</v>
      </c>
      <c r="P93">
        <v>1.0900000000000001</v>
      </c>
      <c r="Q93">
        <v>26.68</v>
      </c>
      <c r="R93" s="93">
        <v>0</v>
      </c>
      <c r="S93" s="93">
        <v>0</v>
      </c>
      <c r="T93" s="93">
        <v>0</v>
      </c>
      <c r="U93">
        <v>1.37</v>
      </c>
      <c r="V93">
        <v>0</v>
      </c>
      <c r="W93">
        <v>1.71</v>
      </c>
      <c r="X93">
        <v>36.159999999999997</v>
      </c>
      <c r="Y93">
        <v>12.06</v>
      </c>
      <c r="Z93">
        <v>12.05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</v>
      </c>
      <c r="AH93">
        <v>37.08</v>
      </c>
      <c r="AI93">
        <v>37.08</v>
      </c>
      <c r="AJ93">
        <v>23.05</v>
      </c>
      <c r="AK93">
        <v>0</v>
      </c>
      <c r="AL93">
        <v>0</v>
      </c>
    </row>
    <row r="94" spans="1:38">
      <c r="A94" t="s">
        <v>136</v>
      </c>
      <c r="B94" s="34">
        <v>259.88</v>
      </c>
      <c r="C94" s="34">
        <v>56.3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67.23</v>
      </c>
      <c r="N94">
        <v>192.08</v>
      </c>
      <c r="O94">
        <v>48.02</v>
      </c>
      <c r="P94">
        <v>1.0900000000000001</v>
      </c>
      <c r="Q94">
        <v>26.28</v>
      </c>
      <c r="R94" s="93">
        <v>0</v>
      </c>
      <c r="S94" s="93">
        <v>0</v>
      </c>
      <c r="T94" s="93">
        <v>0</v>
      </c>
      <c r="U94">
        <v>1.37</v>
      </c>
      <c r="V94">
        <v>0</v>
      </c>
      <c r="W94">
        <v>1.71</v>
      </c>
      <c r="X94">
        <v>34.92</v>
      </c>
      <c r="Y94">
        <v>11.65</v>
      </c>
      <c r="Z94">
        <v>11.64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</v>
      </c>
      <c r="AH94">
        <v>36.83</v>
      </c>
      <c r="AI94">
        <v>36.83</v>
      </c>
      <c r="AJ94">
        <v>23.05</v>
      </c>
      <c r="AK94">
        <v>0</v>
      </c>
      <c r="AL94">
        <v>0</v>
      </c>
    </row>
    <row r="95" spans="1:38">
      <c r="A95" t="s">
        <v>137</v>
      </c>
      <c r="B95" s="34">
        <v>224.66</v>
      </c>
      <c r="C95" s="34">
        <v>56.3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71.45</v>
      </c>
      <c r="N95">
        <v>148.55000000000001</v>
      </c>
      <c r="O95">
        <v>48.02</v>
      </c>
      <c r="P95">
        <v>1.0900000000000001</v>
      </c>
      <c r="Q95">
        <v>25.94</v>
      </c>
      <c r="R95" s="93">
        <v>0</v>
      </c>
      <c r="S95" s="93">
        <v>0</v>
      </c>
      <c r="T95" s="93">
        <v>0</v>
      </c>
      <c r="U95">
        <v>1.3</v>
      </c>
      <c r="V95">
        <v>0</v>
      </c>
      <c r="W95">
        <v>1.71</v>
      </c>
      <c r="X95">
        <v>33.32</v>
      </c>
      <c r="Y95">
        <v>11.1</v>
      </c>
      <c r="Z95">
        <v>11.11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</v>
      </c>
      <c r="AH95">
        <v>35.01</v>
      </c>
      <c r="AI95">
        <v>35.01</v>
      </c>
      <c r="AJ95">
        <v>23.05</v>
      </c>
      <c r="AK95">
        <v>0</v>
      </c>
      <c r="AL95">
        <v>0</v>
      </c>
    </row>
    <row r="96" spans="1:38">
      <c r="A96" t="s">
        <v>138</v>
      </c>
      <c r="B96" s="34">
        <v>232.34</v>
      </c>
      <c r="C96" s="34">
        <v>56.3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71.45</v>
      </c>
      <c r="N96">
        <v>148.55000000000001</v>
      </c>
      <c r="O96">
        <v>48.02</v>
      </c>
      <c r="P96">
        <v>1.0900000000000001</v>
      </c>
      <c r="Q96">
        <v>25.74</v>
      </c>
      <c r="R96" s="93">
        <v>0</v>
      </c>
      <c r="S96" s="93">
        <v>0</v>
      </c>
      <c r="T96" s="93">
        <v>0</v>
      </c>
      <c r="U96">
        <v>1.3</v>
      </c>
      <c r="V96">
        <v>0</v>
      </c>
      <c r="W96">
        <v>1.71</v>
      </c>
      <c r="X96">
        <v>31.73</v>
      </c>
      <c r="Y96">
        <v>10.57</v>
      </c>
      <c r="Z96">
        <v>10.58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</v>
      </c>
      <c r="AH96">
        <v>33.04</v>
      </c>
      <c r="AI96">
        <v>33.04</v>
      </c>
      <c r="AJ96">
        <v>23.05</v>
      </c>
      <c r="AK96">
        <v>0</v>
      </c>
      <c r="AL96">
        <v>0</v>
      </c>
    </row>
    <row r="97" spans="1:50">
      <c r="A97" t="s">
        <v>139</v>
      </c>
      <c r="B97" s="34">
        <v>232.34</v>
      </c>
      <c r="C97" s="34">
        <v>56.3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71.45</v>
      </c>
      <c r="N97">
        <v>148.55000000000001</v>
      </c>
      <c r="O97">
        <v>48.02</v>
      </c>
      <c r="P97">
        <v>1.0900000000000001</v>
      </c>
      <c r="Q97">
        <v>24.28</v>
      </c>
      <c r="R97" s="93">
        <v>0</v>
      </c>
      <c r="S97" s="93">
        <v>0</v>
      </c>
      <c r="T97" s="93">
        <v>0</v>
      </c>
      <c r="U97">
        <v>1.3</v>
      </c>
      <c r="V97">
        <v>0</v>
      </c>
      <c r="W97">
        <v>1.71</v>
      </c>
      <c r="X97">
        <v>30.1</v>
      </c>
      <c r="Y97">
        <v>10.050000000000001</v>
      </c>
      <c r="Z97">
        <v>10.029999999999999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</v>
      </c>
      <c r="AH97">
        <v>32.35</v>
      </c>
      <c r="AI97">
        <v>32.35</v>
      </c>
      <c r="AJ97">
        <v>23.05</v>
      </c>
      <c r="AK97">
        <v>0</v>
      </c>
      <c r="AL97">
        <v>0</v>
      </c>
    </row>
    <row r="98" spans="1:50">
      <c r="A98" t="s">
        <v>140</v>
      </c>
      <c r="B98" s="34">
        <v>224.66</v>
      </c>
      <c r="C98" s="34">
        <v>56.3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71.45</v>
      </c>
      <c r="N98">
        <v>148.55000000000001</v>
      </c>
      <c r="O98">
        <v>48.02</v>
      </c>
      <c r="P98">
        <v>1.0900000000000001</v>
      </c>
      <c r="Q98">
        <v>23.98</v>
      </c>
      <c r="R98" s="93">
        <v>0</v>
      </c>
      <c r="S98" s="93">
        <v>0</v>
      </c>
      <c r="T98" s="93">
        <v>0</v>
      </c>
      <c r="U98">
        <v>1.3</v>
      </c>
      <c r="V98">
        <v>0</v>
      </c>
      <c r="W98">
        <v>1.71</v>
      </c>
      <c r="X98">
        <v>28.99</v>
      </c>
      <c r="Y98">
        <v>9.67</v>
      </c>
      <c r="Z98">
        <v>9.66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</v>
      </c>
      <c r="AH98">
        <v>33.049999999999997</v>
      </c>
      <c r="AI98">
        <v>33.049999999999997</v>
      </c>
      <c r="AJ98">
        <v>23.05</v>
      </c>
      <c r="AK98">
        <v>0</v>
      </c>
      <c r="AL98">
        <v>0</v>
      </c>
    </row>
    <row r="99" spans="1:50">
      <c r="A99" t="s">
        <v>141</v>
      </c>
      <c r="B99" s="34">
        <f>SUM(B3:B98)/4000</f>
        <v>5.6269900000000002</v>
      </c>
      <c r="C99" s="34">
        <f t="shared" ref="C99:P99" si="2">SUM(C3:C98)/4000</f>
        <v>1.6652725000000017</v>
      </c>
      <c r="D99" s="93">
        <f t="shared" ref="D99" si="3">SUM(D3:D98)/4000</f>
        <v>0.86772249999999984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9.0005000000000002E-2</v>
      </c>
      <c r="K99" s="37">
        <f t="shared" si="2"/>
        <v>9.0005000000000002E-2</v>
      </c>
      <c r="L99" s="37">
        <f t="shared" si="2"/>
        <v>9.227500000000001E-2</v>
      </c>
      <c r="M99">
        <f t="shared" si="2"/>
        <v>2.3124025000000006</v>
      </c>
      <c r="N99">
        <f t="shared" si="2"/>
        <v>5.5742600000000042</v>
      </c>
      <c r="O99">
        <f t="shared" si="2"/>
        <v>1.9517225000000022</v>
      </c>
      <c r="P99">
        <f t="shared" si="2"/>
        <v>2.463499999999999E-2</v>
      </c>
      <c r="Q99">
        <f t="shared" ref="Q99:AF99" si="5">SUM(Q3:Q98)/4000</f>
        <v>0.54027750000000008</v>
      </c>
      <c r="R99" s="93">
        <f t="shared" si="5"/>
        <v>0.29253999999999997</v>
      </c>
      <c r="S99" s="93">
        <f t="shared" si="5"/>
        <v>0.29458750000000006</v>
      </c>
      <c r="T99" s="93">
        <f t="shared" si="5"/>
        <v>0.28059499999999998</v>
      </c>
      <c r="U99">
        <f t="shared" si="5"/>
        <v>2.9160000000000009E-2</v>
      </c>
      <c r="V99">
        <f t="shared" si="5"/>
        <v>0.75327918799999993</v>
      </c>
      <c r="W99">
        <f t="shared" si="5"/>
        <v>4.033999999999998E-2</v>
      </c>
      <c r="X99">
        <f t="shared" si="5"/>
        <v>0.82059249999999984</v>
      </c>
      <c r="Y99">
        <f t="shared" si="5"/>
        <v>0.27355500000000005</v>
      </c>
      <c r="Z99">
        <f t="shared" si="5"/>
        <v>0.27351500000000012</v>
      </c>
      <c r="AA99">
        <f t="shared" si="5"/>
        <v>1.4863599999999997</v>
      </c>
      <c r="AB99">
        <f t="shared" si="5"/>
        <v>0.29726749999999991</v>
      </c>
      <c r="AC99">
        <f t="shared" si="5"/>
        <v>0.54235250000000013</v>
      </c>
      <c r="AD99">
        <f t="shared" si="5"/>
        <v>0.28544749999999997</v>
      </c>
      <c r="AE99">
        <f t="shared" si="5"/>
        <v>0.60275000000000001</v>
      </c>
      <c r="AF99">
        <f t="shared" si="5"/>
        <v>0.30175000000000002</v>
      </c>
      <c r="AG99">
        <f t="shared" ref="AG99:AM99" si="6">SUM(AG3:AG98)/4000</f>
        <v>0.23949249999999991</v>
      </c>
      <c r="AH99">
        <f t="shared" si="6"/>
        <v>0.64190249999999993</v>
      </c>
      <c r="AI99">
        <f t="shared" si="6"/>
        <v>0.64190249999999993</v>
      </c>
      <c r="AJ99">
        <f t="shared" si="6"/>
        <v>0.46292499999999981</v>
      </c>
      <c r="AK99">
        <f t="shared" si="6"/>
        <v>1.24475</v>
      </c>
      <c r="AL99">
        <f t="shared" si="6"/>
        <v>0.53100000000000003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45280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3" activePane="bottomRight" state="frozen"/>
      <selection sqref="A1:XFD1048576"/>
      <selection pane="topRight" sqref="A1:XFD1048576"/>
      <selection pane="bottomLeft" sqref="A1:XFD1048576"/>
      <selection pane="bottomRight" activeCell="DM98" sqref="DM1:DN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268.91371273082899</v>
      </c>
      <c r="L3">
        <v>2.8800510434667017</v>
      </c>
      <c r="M3">
        <v>61.247781801720244</v>
      </c>
      <c r="N3">
        <v>23.912055074380167</v>
      </c>
      <c r="O3">
        <v>70.389090862507359</v>
      </c>
      <c r="P3">
        <v>21.062845144947929</v>
      </c>
      <c r="Q3">
        <v>0</v>
      </c>
      <c r="R3">
        <v>9.604000000000001</v>
      </c>
      <c r="S3">
        <v>4.8020000000000005</v>
      </c>
      <c r="T3">
        <v>0</v>
      </c>
      <c r="U3">
        <v>59.729423113147938</v>
      </c>
      <c r="V3">
        <v>2.9981067272727273</v>
      </c>
      <c r="W3">
        <v>14.6816027135506</v>
      </c>
      <c r="X3">
        <v>62.219721961111503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5.9079008772819472</v>
      </c>
      <c r="AG3">
        <v>0</v>
      </c>
      <c r="AH3">
        <v>0</v>
      </c>
      <c r="AI3">
        <v>0</v>
      </c>
      <c r="AJ3">
        <v>0</v>
      </c>
      <c r="AK3">
        <v>22.751395800000004</v>
      </c>
      <c r="AL3">
        <v>4.9954247092082618</v>
      </c>
      <c r="AM3">
        <v>0</v>
      </c>
      <c r="AN3">
        <v>0</v>
      </c>
      <c r="AO3">
        <v>0</v>
      </c>
      <c r="AP3">
        <v>0.21612840173985085</v>
      </c>
      <c r="AQ3">
        <v>0</v>
      </c>
      <c r="AR3">
        <v>1.769652212862318</v>
      </c>
      <c r="AS3">
        <v>7.0358135715135317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645.11670674554011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268.91371273082899</v>
      </c>
      <c r="L4">
        <v>2.8800510434667017</v>
      </c>
      <c r="M4">
        <v>61.247781801720244</v>
      </c>
      <c r="N4">
        <v>23.912055074380167</v>
      </c>
      <c r="O4">
        <v>70.389090862507359</v>
      </c>
      <c r="P4">
        <v>21.062845144947929</v>
      </c>
      <c r="Q4">
        <v>0</v>
      </c>
      <c r="R4">
        <v>9.604000000000001</v>
      </c>
      <c r="S4">
        <v>4.8020000000000005</v>
      </c>
      <c r="T4">
        <v>0</v>
      </c>
      <c r="U4">
        <v>59.749510935130161</v>
      </c>
      <c r="V4">
        <v>2.8811999999999998</v>
      </c>
      <c r="W4">
        <v>14.6816027135506</v>
      </c>
      <c r="X4">
        <v>62.219721961111503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5.9079008772819472</v>
      </c>
      <c r="AG4">
        <v>0</v>
      </c>
      <c r="AH4">
        <v>0</v>
      </c>
      <c r="AI4">
        <v>0</v>
      </c>
      <c r="AJ4">
        <v>0</v>
      </c>
      <c r="AK4">
        <v>22.751395800000004</v>
      </c>
      <c r="AL4">
        <v>0.99908509104991383</v>
      </c>
      <c r="AM4">
        <v>0</v>
      </c>
      <c r="AN4">
        <v>0</v>
      </c>
      <c r="AO4">
        <v>0</v>
      </c>
      <c r="AP4">
        <v>0.21612840173985085</v>
      </c>
      <c r="AQ4">
        <v>0</v>
      </c>
      <c r="AR4">
        <v>1.769652212862318</v>
      </c>
      <c r="AS4">
        <v>7.0358135715135317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641.02354822209122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268.91371273082899</v>
      </c>
      <c r="L5">
        <v>2.8800510434667017</v>
      </c>
      <c r="M5">
        <v>61.247781801720244</v>
      </c>
      <c r="N5">
        <v>23.912055074380167</v>
      </c>
      <c r="O5">
        <v>70.389090862507359</v>
      </c>
      <c r="P5">
        <v>21.062845144947929</v>
      </c>
      <c r="Q5">
        <v>0</v>
      </c>
      <c r="R5">
        <v>9.604000000000001</v>
      </c>
      <c r="S5">
        <v>4.8020000000000005</v>
      </c>
      <c r="T5">
        <v>0</v>
      </c>
      <c r="U5">
        <v>59.749510935130161</v>
      </c>
      <c r="V5">
        <v>2.8811999999999998</v>
      </c>
      <c r="W5">
        <v>14.6816027135506</v>
      </c>
      <c r="X5">
        <v>62.219721961111503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5.9079008772819472</v>
      </c>
      <c r="AG5">
        <v>0</v>
      </c>
      <c r="AH5">
        <v>0</v>
      </c>
      <c r="AI5">
        <v>0</v>
      </c>
      <c r="AJ5">
        <v>0</v>
      </c>
      <c r="AK5">
        <v>22.751395800000004</v>
      </c>
      <c r="AL5">
        <v>0.99908509104991383</v>
      </c>
      <c r="AM5">
        <v>0</v>
      </c>
      <c r="AN5">
        <v>0</v>
      </c>
      <c r="AO5">
        <v>0</v>
      </c>
      <c r="AP5">
        <v>0.21612840173985085</v>
      </c>
      <c r="AQ5">
        <v>0</v>
      </c>
      <c r="AR5">
        <v>1.769652212862318</v>
      </c>
      <c r="AS5">
        <v>7.0358135715135317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641.02354822209122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268.91371273082899</v>
      </c>
      <c r="L6">
        <v>2.8800510434667017</v>
      </c>
      <c r="M6">
        <v>61.247781801720244</v>
      </c>
      <c r="N6">
        <v>23.912055074380167</v>
      </c>
      <c r="O6">
        <v>70.389090862507359</v>
      </c>
      <c r="P6">
        <v>21.062845144947929</v>
      </c>
      <c r="Q6">
        <v>0</v>
      </c>
      <c r="R6">
        <v>9.604000000000001</v>
      </c>
      <c r="S6">
        <v>4.8020000000000005</v>
      </c>
      <c r="T6">
        <v>0</v>
      </c>
      <c r="U6">
        <v>59.749510935130161</v>
      </c>
      <c r="V6">
        <v>2.8811999999999998</v>
      </c>
      <c r="W6">
        <v>14.6816027135506</v>
      </c>
      <c r="X6">
        <v>62.219721961111503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5.9079008772819472</v>
      </c>
      <c r="AG6">
        <v>0</v>
      </c>
      <c r="AH6">
        <v>0</v>
      </c>
      <c r="AI6">
        <v>0</v>
      </c>
      <c r="AJ6">
        <v>0</v>
      </c>
      <c r="AK6">
        <v>22.751395800000004</v>
      </c>
      <c r="AL6">
        <v>0.99908509104991383</v>
      </c>
      <c r="AM6">
        <v>0</v>
      </c>
      <c r="AN6">
        <v>0</v>
      </c>
      <c r="AO6">
        <v>0</v>
      </c>
      <c r="AP6">
        <v>0.21612840173985085</v>
      </c>
      <c r="AQ6">
        <v>0</v>
      </c>
      <c r="AR6">
        <v>1.769652212862318</v>
      </c>
      <c r="AS6">
        <v>7.0358135715135317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641.02354822209122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268.91371273082899</v>
      </c>
      <c r="L7">
        <v>2.8800510434667017</v>
      </c>
      <c r="M7">
        <v>61.247781801720244</v>
      </c>
      <c r="N7">
        <v>23.912055074380167</v>
      </c>
      <c r="O7">
        <v>70.389090862507359</v>
      </c>
      <c r="P7">
        <v>21.062845144947929</v>
      </c>
      <c r="Q7">
        <v>0</v>
      </c>
      <c r="R7">
        <v>9.604000000000001</v>
      </c>
      <c r="S7">
        <v>4.8020000000000005</v>
      </c>
      <c r="T7">
        <v>0</v>
      </c>
      <c r="U7">
        <v>59.749510935130161</v>
      </c>
      <c r="V7">
        <v>2.8811999999999998</v>
      </c>
      <c r="W7">
        <v>14.6816027135506</v>
      </c>
      <c r="X7">
        <v>62.219721961111503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5.9079008772819472</v>
      </c>
      <c r="AG7">
        <v>0</v>
      </c>
      <c r="AH7">
        <v>0</v>
      </c>
      <c r="AI7">
        <v>0</v>
      </c>
      <c r="AJ7">
        <v>0</v>
      </c>
      <c r="AK7">
        <v>22.751395800000004</v>
      </c>
      <c r="AL7">
        <v>0.99908509104991383</v>
      </c>
      <c r="AM7">
        <v>0</v>
      </c>
      <c r="AN7">
        <v>0</v>
      </c>
      <c r="AO7">
        <v>0</v>
      </c>
      <c r="AP7">
        <v>2.6475728115161559</v>
      </c>
      <c r="AQ7">
        <v>0</v>
      </c>
      <c r="AR7">
        <v>2.5613388678442019</v>
      </c>
      <c r="AS7">
        <v>2.8370214243235212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640.04788713965945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268.91371273082899</v>
      </c>
      <c r="L8">
        <v>2.8800510434667017</v>
      </c>
      <c r="M8">
        <v>61.247781801720244</v>
      </c>
      <c r="N8">
        <v>23.912055074380167</v>
      </c>
      <c r="O8">
        <v>70.389090862507359</v>
      </c>
      <c r="P8">
        <v>21.062845144947929</v>
      </c>
      <c r="Q8">
        <v>0</v>
      </c>
      <c r="R8">
        <v>9.604000000000001</v>
      </c>
      <c r="S8">
        <v>4.8020000000000005</v>
      </c>
      <c r="T8">
        <v>0</v>
      </c>
      <c r="U8">
        <v>59.749510935130161</v>
      </c>
      <c r="V8">
        <v>2.8811999999999998</v>
      </c>
      <c r="W8">
        <v>14.6816027135506</v>
      </c>
      <c r="X8">
        <v>62.219721961111503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5.9079008772819472</v>
      </c>
      <c r="AG8">
        <v>0</v>
      </c>
      <c r="AH8">
        <v>0</v>
      </c>
      <c r="AI8">
        <v>0</v>
      </c>
      <c r="AJ8">
        <v>0</v>
      </c>
      <c r="AK8">
        <v>22.751395800000004</v>
      </c>
      <c r="AL8">
        <v>0.99908509104991383</v>
      </c>
      <c r="AM8">
        <v>0</v>
      </c>
      <c r="AN8">
        <v>0</v>
      </c>
      <c r="AO8">
        <v>0</v>
      </c>
      <c r="AP8">
        <v>2.6475728115161559</v>
      </c>
      <c r="AQ8">
        <v>0</v>
      </c>
      <c r="AR8">
        <v>2.5613388678442019</v>
      </c>
      <c r="AS8">
        <v>1.9859149970264645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639.1967807123624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268.91371273082899</v>
      </c>
      <c r="L9">
        <v>2.8800510434667017</v>
      </c>
      <c r="M9">
        <v>61.247781801720244</v>
      </c>
      <c r="N9">
        <v>23.912055074380167</v>
      </c>
      <c r="O9">
        <v>70.389090862507359</v>
      </c>
      <c r="P9">
        <v>21.062845144947929</v>
      </c>
      <c r="Q9">
        <v>0</v>
      </c>
      <c r="R9">
        <v>9.604000000000001</v>
      </c>
      <c r="S9">
        <v>4.8020000000000005</v>
      </c>
      <c r="T9">
        <v>0</v>
      </c>
      <c r="U9">
        <v>59.749510935130161</v>
      </c>
      <c r="V9">
        <v>2.8811999999999998</v>
      </c>
      <c r="W9">
        <v>14.6816027135506</v>
      </c>
      <c r="X9">
        <v>62.224085957725705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5.9079008772819472</v>
      </c>
      <c r="AG9">
        <v>0</v>
      </c>
      <c r="AH9">
        <v>0</v>
      </c>
      <c r="AI9">
        <v>0</v>
      </c>
      <c r="AJ9">
        <v>0</v>
      </c>
      <c r="AK9">
        <v>22.751395800000004</v>
      </c>
      <c r="AL9">
        <v>0.99908509104991383</v>
      </c>
      <c r="AM9">
        <v>0</v>
      </c>
      <c r="AN9">
        <v>0</v>
      </c>
      <c r="AO9">
        <v>0</v>
      </c>
      <c r="AP9">
        <v>2.6475728115161559</v>
      </c>
      <c r="AQ9">
        <v>0</v>
      </c>
      <c r="AR9">
        <v>2.5613388678442019</v>
      </c>
      <c r="AS9">
        <v>1.9859149970264645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639.20114470897659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268.91371273082899</v>
      </c>
      <c r="L10">
        <v>2.8800510434667017</v>
      </c>
      <c r="M10">
        <v>61.247781801720244</v>
      </c>
      <c r="N10">
        <v>23.912055074380167</v>
      </c>
      <c r="O10">
        <v>70.389090862507359</v>
      </c>
      <c r="P10">
        <v>21.062845144947929</v>
      </c>
      <c r="Q10">
        <v>0</v>
      </c>
      <c r="R10">
        <v>9.604000000000001</v>
      </c>
      <c r="S10">
        <v>4.8020000000000005</v>
      </c>
      <c r="T10">
        <v>0</v>
      </c>
      <c r="U10">
        <v>59.749510935130161</v>
      </c>
      <c r="V10">
        <v>2.8811999999999998</v>
      </c>
      <c r="W10">
        <v>14.6816027135506</v>
      </c>
      <c r="X10">
        <v>62.224085957725705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5.9079008772819472</v>
      </c>
      <c r="AG10">
        <v>0</v>
      </c>
      <c r="AH10">
        <v>0</v>
      </c>
      <c r="AI10">
        <v>0</v>
      </c>
      <c r="AJ10">
        <v>0</v>
      </c>
      <c r="AK10">
        <v>22.751395800000004</v>
      </c>
      <c r="AL10">
        <v>0.99908509104991383</v>
      </c>
      <c r="AM10">
        <v>0</v>
      </c>
      <c r="AN10">
        <v>0</v>
      </c>
      <c r="AO10">
        <v>0</v>
      </c>
      <c r="AP10">
        <v>2.6475728115161559</v>
      </c>
      <c r="AQ10">
        <v>0</v>
      </c>
      <c r="AR10">
        <v>2.5613388678442019</v>
      </c>
      <c r="AS10">
        <v>1.9859149970264645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639.20114470897659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268.91371273082899</v>
      </c>
      <c r="L11">
        <v>2.8800510434667017</v>
      </c>
      <c r="M11">
        <v>61.247781801720244</v>
      </c>
      <c r="N11">
        <v>23.912055074380167</v>
      </c>
      <c r="O11">
        <v>70.389090862507359</v>
      </c>
      <c r="P11">
        <v>21.062845144947929</v>
      </c>
      <c r="Q11">
        <v>0</v>
      </c>
      <c r="R11">
        <v>9.604000000000001</v>
      </c>
      <c r="S11">
        <v>4.8020000000000005</v>
      </c>
      <c r="T11">
        <v>0</v>
      </c>
      <c r="U11">
        <v>59.749510935130161</v>
      </c>
      <c r="V11">
        <v>2.8811999999999998</v>
      </c>
      <c r="W11">
        <v>14.6816027135506</v>
      </c>
      <c r="X11">
        <v>62.224085957725705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5.9079008772819472</v>
      </c>
      <c r="AG11">
        <v>0</v>
      </c>
      <c r="AH11">
        <v>0</v>
      </c>
      <c r="AI11">
        <v>0</v>
      </c>
      <c r="AJ11">
        <v>0</v>
      </c>
      <c r="AK11">
        <v>22.751395800000004</v>
      </c>
      <c r="AL11">
        <v>0.99908509104991383</v>
      </c>
      <c r="AM11">
        <v>0</v>
      </c>
      <c r="AN11">
        <v>0</v>
      </c>
      <c r="AO11">
        <v>0</v>
      </c>
      <c r="AP11">
        <v>0.21612840173985085</v>
      </c>
      <c r="AQ11">
        <v>0</v>
      </c>
      <c r="AR11">
        <v>1.769652212862318</v>
      </c>
      <c r="AS11">
        <v>1.9859149970264645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635.97801364421832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268.91371273082899</v>
      </c>
      <c r="L12">
        <v>2.8800510434667017</v>
      </c>
      <c r="M12">
        <v>61.247781801720244</v>
      </c>
      <c r="N12">
        <v>23.912055074380167</v>
      </c>
      <c r="O12">
        <v>70.389090862507359</v>
      </c>
      <c r="P12">
        <v>21.062845144947929</v>
      </c>
      <c r="Q12">
        <v>0</v>
      </c>
      <c r="R12">
        <v>9.604000000000001</v>
      </c>
      <c r="S12">
        <v>4.8020000000000005</v>
      </c>
      <c r="T12">
        <v>0</v>
      </c>
      <c r="U12">
        <v>59.749510935130161</v>
      </c>
      <c r="V12">
        <v>2.8811999999999998</v>
      </c>
      <c r="W12">
        <v>14.6816027135506</v>
      </c>
      <c r="X12">
        <v>62.224085957725705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5.9079008772819472</v>
      </c>
      <c r="AG12">
        <v>0</v>
      </c>
      <c r="AH12">
        <v>0</v>
      </c>
      <c r="AI12">
        <v>0</v>
      </c>
      <c r="AJ12">
        <v>0</v>
      </c>
      <c r="AK12">
        <v>22.751395800000004</v>
      </c>
      <c r="AL12">
        <v>0.99908509104991383</v>
      </c>
      <c r="AM12">
        <v>0</v>
      </c>
      <c r="AN12">
        <v>0</v>
      </c>
      <c r="AO12">
        <v>0</v>
      </c>
      <c r="AP12">
        <v>0.21612840173985085</v>
      </c>
      <c r="AQ12">
        <v>0</v>
      </c>
      <c r="AR12">
        <v>1.769652212862318</v>
      </c>
      <c r="AS12">
        <v>1.9859149970264645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635.97801364421832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268.91371273082899</v>
      </c>
      <c r="L13">
        <v>2.8800510434667017</v>
      </c>
      <c r="M13">
        <v>61.247781801720244</v>
      </c>
      <c r="N13">
        <v>23.912055074380167</v>
      </c>
      <c r="O13">
        <v>70.389090862507359</v>
      </c>
      <c r="P13">
        <v>21.062845144947929</v>
      </c>
      <c r="Q13">
        <v>0</v>
      </c>
      <c r="R13">
        <v>9.604000000000001</v>
      </c>
      <c r="S13">
        <v>4.8020000000000005</v>
      </c>
      <c r="T13">
        <v>0</v>
      </c>
      <c r="U13">
        <v>59.749510935130161</v>
      </c>
      <c r="V13">
        <v>2.8811999999999998</v>
      </c>
      <c r="W13">
        <v>14.6816027135506</v>
      </c>
      <c r="X13">
        <v>62.224085957725705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5.9079008772819472</v>
      </c>
      <c r="AG13">
        <v>0</v>
      </c>
      <c r="AH13">
        <v>0</v>
      </c>
      <c r="AI13">
        <v>0</v>
      </c>
      <c r="AJ13">
        <v>0</v>
      </c>
      <c r="AK13">
        <v>22.751395800000004</v>
      </c>
      <c r="AL13">
        <v>0.99908509104991383</v>
      </c>
      <c r="AM13">
        <v>0</v>
      </c>
      <c r="AN13">
        <v>0</v>
      </c>
      <c r="AO13">
        <v>0</v>
      </c>
      <c r="AP13">
        <v>0.21612840173985085</v>
      </c>
      <c r="AQ13">
        <v>0</v>
      </c>
      <c r="AR13">
        <v>1.3970939678442025</v>
      </c>
      <c r="AS13">
        <v>1.9859149970264645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635.6054553992002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268.91371273082899</v>
      </c>
      <c r="L14">
        <v>2.8800510434667017</v>
      </c>
      <c r="M14">
        <v>61.247781801720244</v>
      </c>
      <c r="N14">
        <v>23.912055074380167</v>
      </c>
      <c r="O14">
        <v>70.389090862507359</v>
      </c>
      <c r="P14">
        <v>21.062845144947929</v>
      </c>
      <c r="Q14">
        <v>0</v>
      </c>
      <c r="R14">
        <v>9.604000000000001</v>
      </c>
      <c r="S14">
        <v>4.8020000000000005</v>
      </c>
      <c r="T14">
        <v>0</v>
      </c>
      <c r="U14">
        <v>59.749510935130161</v>
      </c>
      <c r="V14">
        <v>2.8811999999999998</v>
      </c>
      <c r="W14">
        <v>14.6816027135506</v>
      </c>
      <c r="X14">
        <v>62.224085957725705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5.9079008772819472</v>
      </c>
      <c r="AG14">
        <v>0</v>
      </c>
      <c r="AH14">
        <v>0</v>
      </c>
      <c r="AI14">
        <v>0</v>
      </c>
      <c r="AJ14">
        <v>0</v>
      </c>
      <c r="AK14">
        <v>22.751395800000004</v>
      </c>
      <c r="AL14">
        <v>0.99908509104991383</v>
      </c>
      <c r="AM14">
        <v>0</v>
      </c>
      <c r="AN14">
        <v>0</v>
      </c>
      <c r="AO14">
        <v>0</v>
      </c>
      <c r="AP14">
        <v>0.21612840173985085</v>
      </c>
      <c r="AQ14">
        <v>0</v>
      </c>
      <c r="AR14">
        <v>1.3970939678442025</v>
      </c>
      <c r="AS14">
        <v>1.9859149970264645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635.6054553992002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268.91371273082899</v>
      </c>
      <c r="L15">
        <v>2.8800510434667017</v>
      </c>
      <c r="M15">
        <v>61.247781801720244</v>
      </c>
      <c r="N15">
        <v>23.912055074380167</v>
      </c>
      <c r="O15">
        <v>70.389090862507359</v>
      </c>
      <c r="P15">
        <v>21.062845144947929</v>
      </c>
      <c r="Q15">
        <v>0</v>
      </c>
      <c r="R15">
        <v>9.6992305404065426</v>
      </c>
      <c r="S15">
        <v>4.8520208333333334</v>
      </c>
      <c r="T15">
        <v>0</v>
      </c>
      <c r="U15">
        <v>59.749510935130161</v>
      </c>
      <c r="V15">
        <v>2.8811999999999998</v>
      </c>
      <c r="W15">
        <v>14.679291659905049</v>
      </c>
      <c r="X15">
        <v>62.22760511894564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5.9079008772819472</v>
      </c>
      <c r="AG15">
        <v>0</v>
      </c>
      <c r="AH15">
        <v>0</v>
      </c>
      <c r="AI15">
        <v>0</v>
      </c>
      <c r="AJ15">
        <v>0</v>
      </c>
      <c r="AK15">
        <v>22.751395800000004</v>
      </c>
      <c r="AL15">
        <v>0.99908509104991383</v>
      </c>
      <c r="AM15">
        <v>0</v>
      </c>
      <c r="AN15">
        <v>0</v>
      </c>
      <c r="AO15">
        <v>0</v>
      </c>
      <c r="AP15">
        <v>0.21612840173985085</v>
      </c>
      <c r="AQ15">
        <v>0</v>
      </c>
      <c r="AR15">
        <v>3.2598856321557959</v>
      </c>
      <c r="AS15">
        <v>1.9859149970264645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637.61470654482616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268.91371273082899</v>
      </c>
      <c r="L16">
        <v>2.8800510434667017</v>
      </c>
      <c r="M16">
        <v>61.247781801720244</v>
      </c>
      <c r="N16">
        <v>23.912055074380167</v>
      </c>
      <c r="O16">
        <v>70.389090862507359</v>
      </c>
      <c r="P16">
        <v>21.062845144947929</v>
      </c>
      <c r="Q16">
        <v>0</v>
      </c>
      <c r="R16">
        <v>9.6992305404065426</v>
      </c>
      <c r="S16">
        <v>4.8520208333333334</v>
      </c>
      <c r="T16">
        <v>0</v>
      </c>
      <c r="U16">
        <v>59.749510935130161</v>
      </c>
      <c r="V16">
        <v>2.8811999999999998</v>
      </c>
      <c r="W16">
        <v>14.679291659905049</v>
      </c>
      <c r="X16">
        <v>62.22760511894564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5.9079008772819472</v>
      </c>
      <c r="AG16">
        <v>0</v>
      </c>
      <c r="AH16">
        <v>0</v>
      </c>
      <c r="AI16">
        <v>0</v>
      </c>
      <c r="AJ16">
        <v>0</v>
      </c>
      <c r="AK16">
        <v>22.751395800000004</v>
      </c>
      <c r="AL16">
        <v>0.99908509104991383</v>
      </c>
      <c r="AM16">
        <v>0</v>
      </c>
      <c r="AN16">
        <v>0</v>
      </c>
      <c r="AO16">
        <v>0</v>
      </c>
      <c r="AP16">
        <v>0.21612840173985085</v>
      </c>
      <c r="AQ16">
        <v>0</v>
      </c>
      <c r="AR16">
        <v>3.2598856321557959</v>
      </c>
      <c r="AS16">
        <v>1.9859149970264645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637.61470654482616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268.91371273082899</v>
      </c>
      <c r="L17">
        <v>2.8800510434667017</v>
      </c>
      <c r="M17">
        <v>61.247781801720244</v>
      </c>
      <c r="N17">
        <v>23.912055074380167</v>
      </c>
      <c r="O17">
        <v>70.389090862507359</v>
      </c>
      <c r="P17">
        <v>21.062845144947929</v>
      </c>
      <c r="Q17">
        <v>0</v>
      </c>
      <c r="R17">
        <v>9.6992305404065426</v>
      </c>
      <c r="S17">
        <v>4.8520208333333334</v>
      </c>
      <c r="T17">
        <v>0</v>
      </c>
      <c r="U17">
        <v>59.749510935130161</v>
      </c>
      <c r="V17">
        <v>2.8811999999999998</v>
      </c>
      <c r="W17">
        <v>14.679291659905049</v>
      </c>
      <c r="X17">
        <v>62.22760511894564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5.9079008772819472</v>
      </c>
      <c r="AG17">
        <v>0</v>
      </c>
      <c r="AH17">
        <v>0</v>
      </c>
      <c r="AI17">
        <v>0</v>
      </c>
      <c r="AJ17">
        <v>0</v>
      </c>
      <c r="AK17">
        <v>22.751395800000004</v>
      </c>
      <c r="AL17">
        <v>0.99908509104991383</v>
      </c>
      <c r="AM17">
        <v>0</v>
      </c>
      <c r="AN17">
        <v>0</v>
      </c>
      <c r="AO17">
        <v>0</v>
      </c>
      <c r="AP17">
        <v>0.21612840173985085</v>
      </c>
      <c r="AQ17">
        <v>0</v>
      </c>
      <c r="AR17">
        <v>3.2598856321557959</v>
      </c>
      <c r="AS17">
        <v>1.9859149970264645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637.61470654482616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268.91371273082899</v>
      </c>
      <c r="L18">
        <v>2.8800510434667017</v>
      </c>
      <c r="M18">
        <v>61.247781801720244</v>
      </c>
      <c r="N18">
        <v>23.912055074380167</v>
      </c>
      <c r="O18">
        <v>70.389090862507359</v>
      </c>
      <c r="P18">
        <v>21.062845144947929</v>
      </c>
      <c r="Q18">
        <v>0</v>
      </c>
      <c r="R18">
        <v>9.6992305404065426</v>
      </c>
      <c r="S18">
        <v>4.8520208333333334</v>
      </c>
      <c r="T18">
        <v>0</v>
      </c>
      <c r="U18">
        <v>59.749510935130161</v>
      </c>
      <c r="V18">
        <v>2.8811999999999998</v>
      </c>
      <c r="W18">
        <v>14.679291659905049</v>
      </c>
      <c r="X18">
        <v>62.22760511894564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5.9079008772819472</v>
      </c>
      <c r="AG18">
        <v>0</v>
      </c>
      <c r="AH18">
        <v>0</v>
      </c>
      <c r="AI18">
        <v>0</v>
      </c>
      <c r="AJ18">
        <v>0</v>
      </c>
      <c r="AK18">
        <v>22.751395800000004</v>
      </c>
      <c r="AL18">
        <v>0.99908509104991383</v>
      </c>
      <c r="AM18">
        <v>0</v>
      </c>
      <c r="AN18">
        <v>0</v>
      </c>
      <c r="AO18">
        <v>0</v>
      </c>
      <c r="AP18">
        <v>0.21612840173985085</v>
      </c>
      <c r="AQ18">
        <v>0</v>
      </c>
      <c r="AR18">
        <v>3.2598856321557959</v>
      </c>
      <c r="AS18">
        <v>1.9859149970264645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637.61470654482616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268.91371273082899</v>
      </c>
      <c r="L19">
        <v>2.8800510434667017</v>
      </c>
      <c r="M19">
        <v>61.247781801720244</v>
      </c>
      <c r="N19">
        <v>23.912055074380167</v>
      </c>
      <c r="O19">
        <v>70.389090862507359</v>
      </c>
      <c r="P19">
        <v>21.062845144947929</v>
      </c>
      <c r="Q19">
        <v>0</v>
      </c>
      <c r="R19">
        <v>18.003062658227847</v>
      </c>
      <c r="S19">
        <v>4.8520208333333334</v>
      </c>
      <c r="T19">
        <v>0</v>
      </c>
      <c r="U19">
        <v>59.749510935130161</v>
      </c>
      <c r="V19">
        <v>7.6519208934169276</v>
      </c>
      <c r="W19">
        <v>14.679291659905049</v>
      </c>
      <c r="X19">
        <v>62.22760511894564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5.9079008772819472</v>
      </c>
      <c r="AG19">
        <v>0</v>
      </c>
      <c r="AH19">
        <v>0</v>
      </c>
      <c r="AI19">
        <v>0</v>
      </c>
      <c r="AJ19">
        <v>0</v>
      </c>
      <c r="AK19">
        <v>22.751395800000004</v>
      </c>
      <c r="AL19">
        <v>0.99908509104991383</v>
      </c>
      <c r="AM19">
        <v>0</v>
      </c>
      <c r="AN19">
        <v>0</v>
      </c>
      <c r="AO19">
        <v>0</v>
      </c>
      <c r="AP19">
        <v>0.21612840173985085</v>
      </c>
      <c r="AQ19">
        <v>0</v>
      </c>
      <c r="AR19">
        <v>3.2598856321557959</v>
      </c>
      <c r="AS19">
        <v>1.9859149970264645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650.68925955606437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268.91371273082899</v>
      </c>
      <c r="L20">
        <v>2.8800510434667017</v>
      </c>
      <c r="M20">
        <v>61.247781801720244</v>
      </c>
      <c r="N20">
        <v>23.912055074380167</v>
      </c>
      <c r="O20">
        <v>70.389090862507359</v>
      </c>
      <c r="P20">
        <v>21.062845144947929</v>
      </c>
      <c r="Q20">
        <v>0</v>
      </c>
      <c r="R20">
        <v>18.003062658227847</v>
      </c>
      <c r="S20">
        <v>4.8520208333333334</v>
      </c>
      <c r="T20">
        <v>0</v>
      </c>
      <c r="U20">
        <v>59.749510935130161</v>
      </c>
      <c r="V20">
        <v>7.6519208934169276</v>
      </c>
      <c r="W20">
        <v>14.679291659905049</v>
      </c>
      <c r="X20">
        <v>62.22760511894564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5.9079008772819472</v>
      </c>
      <c r="AG20">
        <v>0</v>
      </c>
      <c r="AH20">
        <v>0</v>
      </c>
      <c r="AI20">
        <v>0</v>
      </c>
      <c r="AJ20">
        <v>0</v>
      </c>
      <c r="AK20">
        <v>22.751395800000004</v>
      </c>
      <c r="AL20">
        <v>0.99908509104991383</v>
      </c>
      <c r="AM20">
        <v>0</v>
      </c>
      <c r="AN20">
        <v>0</v>
      </c>
      <c r="AO20">
        <v>0</v>
      </c>
      <c r="AP20">
        <v>0.21612840173985085</v>
      </c>
      <c r="AQ20">
        <v>9.8141164506349199</v>
      </c>
      <c r="AR20">
        <v>3.2598856321557959</v>
      </c>
      <c r="AS20">
        <v>1.9859149970264645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660.50337600669934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268.91371273082899</v>
      </c>
      <c r="L21">
        <v>2.8800510434667017</v>
      </c>
      <c r="M21">
        <v>61.247781801720244</v>
      </c>
      <c r="N21">
        <v>23.912055074380167</v>
      </c>
      <c r="O21">
        <v>70.389090862507359</v>
      </c>
      <c r="P21">
        <v>21.062845144947929</v>
      </c>
      <c r="Q21">
        <v>0</v>
      </c>
      <c r="R21">
        <v>18.003062658227847</v>
      </c>
      <c r="S21">
        <v>4.8520208333333334</v>
      </c>
      <c r="T21">
        <v>0</v>
      </c>
      <c r="U21">
        <v>59.749510935130161</v>
      </c>
      <c r="V21">
        <v>7.6519208934169276</v>
      </c>
      <c r="W21">
        <v>14.679291659905049</v>
      </c>
      <c r="X21">
        <v>62.22760511894564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5.9079008772819472</v>
      </c>
      <c r="AG21">
        <v>0</v>
      </c>
      <c r="AH21">
        <v>0</v>
      </c>
      <c r="AI21">
        <v>0</v>
      </c>
      <c r="AJ21">
        <v>0</v>
      </c>
      <c r="AK21">
        <v>22.751395800000004</v>
      </c>
      <c r="AL21">
        <v>0.99908509104991383</v>
      </c>
      <c r="AM21">
        <v>0</v>
      </c>
      <c r="AN21">
        <v>0</v>
      </c>
      <c r="AO21">
        <v>0</v>
      </c>
      <c r="AP21">
        <v>0.21612840173985085</v>
      </c>
      <c r="AQ21">
        <v>10.359344718730158</v>
      </c>
      <c r="AR21">
        <v>2.794187935688405</v>
      </c>
      <c r="AS21">
        <v>1.9859149970264645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660.5829065783272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268.91371273082899</v>
      </c>
      <c r="L22">
        <v>2.8800510434667017</v>
      </c>
      <c r="M22">
        <v>61.247781801720244</v>
      </c>
      <c r="N22">
        <v>23.912055074380167</v>
      </c>
      <c r="O22">
        <v>70.389090862507359</v>
      </c>
      <c r="P22">
        <v>21.062845144947929</v>
      </c>
      <c r="Q22">
        <v>0</v>
      </c>
      <c r="R22">
        <v>18.003062658227847</v>
      </c>
      <c r="S22">
        <v>4.8520208333333334</v>
      </c>
      <c r="T22">
        <v>0</v>
      </c>
      <c r="U22">
        <v>59.749510935130161</v>
      </c>
      <c r="V22">
        <v>7.6519208934169276</v>
      </c>
      <c r="W22">
        <v>14.679291659905049</v>
      </c>
      <c r="X22">
        <v>62.22760511894564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5.9079008772819472</v>
      </c>
      <c r="AG22">
        <v>0</v>
      </c>
      <c r="AH22">
        <v>0</v>
      </c>
      <c r="AI22">
        <v>0</v>
      </c>
      <c r="AJ22">
        <v>0</v>
      </c>
      <c r="AK22">
        <v>22.751395800000004</v>
      </c>
      <c r="AL22">
        <v>0.99908509104991383</v>
      </c>
      <c r="AM22">
        <v>0</v>
      </c>
      <c r="AN22">
        <v>0</v>
      </c>
      <c r="AO22">
        <v>0</v>
      </c>
      <c r="AP22">
        <v>0.21612840173985085</v>
      </c>
      <c r="AQ22">
        <v>20.718690130634922</v>
      </c>
      <c r="AR22">
        <v>2.794187935688405</v>
      </c>
      <c r="AS22">
        <v>1.9859149970264645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670.94225199023197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316.93384468257176</v>
      </c>
      <c r="L23">
        <v>5.759879044535829</v>
      </c>
      <c r="M23">
        <v>61.247781801720244</v>
      </c>
      <c r="N23">
        <v>23.912055074380167</v>
      </c>
      <c r="O23">
        <v>70.389090862507359</v>
      </c>
      <c r="P23">
        <v>21.062845144947929</v>
      </c>
      <c r="Q23">
        <v>0</v>
      </c>
      <c r="R23">
        <v>18.003062658227847</v>
      </c>
      <c r="S23">
        <v>11.202708078431373</v>
      </c>
      <c r="T23">
        <v>0</v>
      </c>
      <c r="U23">
        <v>59.749510935130161</v>
      </c>
      <c r="V23">
        <v>7.6519208934169276</v>
      </c>
      <c r="W23">
        <v>14.679291659905049</v>
      </c>
      <c r="X23">
        <v>43.18969728131286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6.9509850752143416</v>
      </c>
      <c r="AF23">
        <v>5.9079008772819472</v>
      </c>
      <c r="AG23">
        <v>0</v>
      </c>
      <c r="AH23">
        <v>0</v>
      </c>
      <c r="AI23">
        <v>0</v>
      </c>
      <c r="AJ23">
        <v>0</v>
      </c>
      <c r="AK23">
        <v>22.751395800000004</v>
      </c>
      <c r="AL23">
        <v>0.99908509104991383</v>
      </c>
      <c r="AM23">
        <v>0</v>
      </c>
      <c r="AN23">
        <v>0</v>
      </c>
      <c r="AO23">
        <v>0</v>
      </c>
      <c r="AP23">
        <v>0.21612840173985085</v>
      </c>
      <c r="AQ23">
        <v>20.718690130634922</v>
      </c>
      <c r="AR23">
        <v>2.794187935688405</v>
      </c>
      <c r="AS23">
        <v>2.2696171394588167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716.38967856815566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364.95394807302227</v>
      </c>
      <c r="L24">
        <v>5.759879044535829</v>
      </c>
      <c r="M24">
        <v>61.247781801720244</v>
      </c>
      <c r="N24">
        <v>23.912055074380167</v>
      </c>
      <c r="O24">
        <v>70.389090862507359</v>
      </c>
      <c r="P24">
        <v>21.062845144947929</v>
      </c>
      <c r="Q24">
        <v>0</v>
      </c>
      <c r="R24">
        <v>18.003062658227847</v>
      </c>
      <c r="S24">
        <v>11.202708078431373</v>
      </c>
      <c r="T24">
        <v>0</v>
      </c>
      <c r="U24">
        <v>59.749510935130161</v>
      </c>
      <c r="V24">
        <v>7.6519208934169276</v>
      </c>
      <c r="W24">
        <v>14.679291659905049</v>
      </c>
      <c r="X24">
        <v>41.479709266701953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6.9509850752143416</v>
      </c>
      <c r="AF24">
        <v>5.9079008772819472</v>
      </c>
      <c r="AG24">
        <v>0</v>
      </c>
      <c r="AH24">
        <v>7.98899136</v>
      </c>
      <c r="AI24">
        <v>0</v>
      </c>
      <c r="AJ24">
        <v>0</v>
      </c>
      <c r="AK24">
        <v>22.751395800000004</v>
      </c>
      <c r="AL24">
        <v>0.99908509104991383</v>
      </c>
      <c r="AM24">
        <v>0</v>
      </c>
      <c r="AN24">
        <v>0</v>
      </c>
      <c r="AO24">
        <v>0</v>
      </c>
      <c r="AP24">
        <v>0.21612840173985085</v>
      </c>
      <c r="AQ24">
        <v>20.718690130634922</v>
      </c>
      <c r="AR24">
        <v>2.794187935688405</v>
      </c>
      <c r="AS24">
        <v>2.2696171394588167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770.68878530399525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412.9740312698284</v>
      </c>
      <c r="L25">
        <v>5.759879044535829</v>
      </c>
      <c r="M25">
        <v>61.247781801720244</v>
      </c>
      <c r="N25">
        <v>23.912055074380167</v>
      </c>
      <c r="O25">
        <v>70.389090862507359</v>
      </c>
      <c r="P25">
        <v>21.062845144947929</v>
      </c>
      <c r="Q25">
        <v>0</v>
      </c>
      <c r="R25">
        <v>18.003062658227847</v>
      </c>
      <c r="S25">
        <v>11.202708078431373</v>
      </c>
      <c r="T25">
        <v>0</v>
      </c>
      <c r="U25">
        <v>59.749510935130161</v>
      </c>
      <c r="V25">
        <v>7.6519208934169276</v>
      </c>
      <c r="W25">
        <v>14.680059307829817</v>
      </c>
      <c r="X25">
        <v>41.479709266701953</v>
      </c>
      <c r="Y25">
        <v>0</v>
      </c>
      <c r="Z25">
        <v>0</v>
      </c>
      <c r="AA25">
        <v>0</v>
      </c>
      <c r="AB25">
        <v>5.5547152381095257</v>
      </c>
      <c r="AC25">
        <v>0</v>
      </c>
      <c r="AD25">
        <v>0</v>
      </c>
      <c r="AE25">
        <v>6.9509850752143416</v>
      </c>
      <c r="AF25">
        <v>5.9079008772819472</v>
      </c>
      <c r="AG25">
        <v>0</v>
      </c>
      <c r="AH25">
        <v>15.97798272</v>
      </c>
      <c r="AI25">
        <v>0</v>
      </c>
      <c r="AJ25">
        <v>0</v>
      </c>
      <c r="AK25">
        <v>22.751395800000004</v>
      </c>
      <c r="AL25">
        <v>0.99908509104991383</v>
      </c>
      <c r="AM25">
        <v>0</v>
      </c>
      <c r="AN25">
        <v>0</v>
      </c>
      <c r="AO25">
        <v>0</v>
      </c>
      <c r="AP25">
        <v>0.21612840173985085</v>
      </c>
      <c r="AQ25">
        <v>31.078034849365082</v>
      </c>
      <c r="AR25">
        <v>2.794187935688405</v>
      </c>
      <c r="AS25">
        <v>2.2696171394588167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842.61268746556573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412.9740312698284</v>
      </c>
      <c r="L26">
        <v>5.759879044535829</v>
      </c>
      <c r="M26">
        <v>61.247781801720244</v>
      </c>
      <c r="N26">
        <v>23.912055074380167</v>
      </c>
      <c r="O26">
        <v>70.389090862507359</v>
      </c>
      <c r="P26">
        <v>21.062845144947929</v>
      </c>
      <c r="Q26">
        <v>0</v>
      </c>
      <c r="R26">
        <v>18.003062658227847</v>
      </c>
      <c r="S26">
        <v>11.202708078431373</v>
      </c>
      <c r="T26">
        <v>0</v>
      </c>
      <c r="U26">
        <v>59.749510935130161</v>
      </c>
      <c r="V26">
        <v>7.6519208934169276</v>
      </c>
      <c r="W26">
        <v>14.67055177109515</v>
      </c>
      <c r="X26">
        <v>41.479709266701953</v>
      </c>
      <c r="Y26">
        <v>0</v>
      </c>
      <c r="Z26">
        <v>0</v>
      </c>
      <c r="AA26">
        <v>0</v>
      </c>
      <c r="AB26">
        <v>5.5547152381095257</v>
      </c>
      <c r="AC26">
        <v>0</v>
      </c>
      <c r="AD26">
        <v>3.8537617485238456</v>
      </c>
      <c r="AE26">
        <v>13.901970589633672</v>
      </c>
      <c r="AF26">
        <v>11.81580106135903</v>
      </c>
      <c r="AG26">
        <v>0</v>
      </c>
      <c r="AH26">
        <v>23.966974079999996</v>
      </c>
      <c r="AI26">
        <v>0</v>
      </c>
      <c r="AJ26">
        <v>0</v>
      </c>
      <c r="AK26">
        <v>22.751395800000004</v>
      </c>
      <c r="AL26">
        <v>0.99908509104991383</v>
      </c>
      <c r="AM26">
        <v>0</v>
      </c>
      <c r="AN26">
        <v>0</v>
      </c>
      <c r="AO26">
        <v>0</v>
      </c>
      <c r="AP26">
        <v>0.21612840173985085</v>
      </c>
      <c r="AQ26">
        <v>31.078034849365082</v>
      </c>
      <c r="AR26">
        <v>2.794187935688405</v>
      </c>
      <c r="AS26">
        <v>2.2696171394588167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867.30481873585143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412.9740312698284</v>
      </c>
      <c r="L27">
        <v>5.759879044535829</v>
      </c>
      <c r="M27">
        <v>61.247781801720244</v>
      </c>
      <c r="N27">
        <v>23.912055074380167</v>
      </c>
      <c r="O27">
        <v>70.389090862507359</v>
      </c>
      <c r="P27">
        <v>21.062845144947929</v>
      </c>
      <c r="Q27">
        <v>0</v>
      </c>
      <c r="R27">
        <v>17.866565623095823</v>
      </c>
      <c r="S27">
        <v>11.129415267192783</v>
      </c>
      <c r="T27">
        <v>0</v>
      </c>
      <c r="U27">
        <v>59.749510935130161</v>
      </c>
      <c r="V27">
        <v>7.5929591781376518</v>
      </c>
      <c r="W27">
        <v>14.67055177109515</v>
      </c>
      <c r="X27">
        <v>41.478127361355206</v>
      </c>
      <c r="Y27">
        <v>0</v>
      </c>
      <c r="Z27">
        <v>0.46396923999999989</v>
      </c>
      <c r="AA27">
        <v>3.4992174000000005</v>
      </c>
      <c r="AB27">
        <v>11.109430915378841</v>
      </c>
      <c r="AC27">
        <v>4.0823532757970789</v>
      </c>
      <c r="AD27">
        <v>7.7075234970476911</v>
      </c>
      <c r="AE27">
        <v>20.852955664848015</v>
      </c>
      <c r="AF27">
        <v>17.723701938640975</v>
      </c>
      <c r="AG27">
        <v>0</v>
      </c>
      <c r="AH27">
        <v>31.95596544</v>
      </c>
      <c r="AI27">
        <v>0</v>
      </c>
      <c r="AJ27">
        <v>0</v>
      </c>
      <c r="AK27">
        <v>22.751395800000004</v>
      </c>
      <c r="AL27">
        <v>0.99908509104991383</v>
      </c>
      <c r="AM27">
        <v>1.7428763311327831</v>
      </c>
      <c r="AN27">
        <v>0</v>
      </c>
      <c r="AO27">
        <v>0</v>
      </c>
      <c r="AP27">
        <v>0.21612840173985085</v>
      </c>
      <c r="AQ27">
        <v>31.078034849365082</v>
      </c>
      <c r="AR27">
        <v>2.794187935688405</v>
      </c>
      <c r="AS27">
        <v>2.2696171394588167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907.07925625407404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460.99409966280064</v>
      </c>
      <c r="L28">
        <v>5.7599675812579143</v>
      </c>
      <c r="M28">
        <v>61.247781801720244</v>
      </c>
      <c r="N28">
        <v>23.912055074380167</v>
      </c>
      <c r="O28">
        <v>70.389090862507359</v>
      </c>
      <c r="P28">
        <v>21.062845144947929</v>
      </c>
      <c r="Q28">
        <v>0</v>
      </c>
      <c r="R28">
        <v>18.613682171442687</v>
      </c>
      <c r="S28">
        <v>11.129415267192783</v>
      </c>
      <c r="T28">
        <v>0</v>
      </c>
      <c r="U28">
        <v>59.749510935130161</v>
      </c>
      <c r="V28">
        <v>7.6531885596002853</v>
      </c>
      <c r="W28">
        <v>14.67055177109515</v>
      </c>
      <c r="X28">
        <v>41.478127361355206</v>
      </c>
      <c r="Y28">
        <v>0</v>
      </c>
      <c r="Z28">
        <v>5.500819467545452</v>
      </c>
      <c r="AA28">
        <v>5.9266743481012671</v>
      </c>
      <c r="AB28">
        <v>11.109430915378841</v>
      </c>
      <c r="AC28">
        <v>12.259413707633108</v>
      </c>
      <c r="AD28">
        <v>11.56128524557154</v>
      </c>
      <c r="AE28">
        <v>20.852955664848015</v>
      </c>
      <c r="AF28">
        <v>23.631602122718061</v>
      </c>
      <c r="AG28">
        <v>0</v>
      </c>
      <c r="AH28">
        <v>47.933948159999993</v>
      </c>
      <c r="AI28">
        <v>0</v>
      </c>
      <c r="AJ28">
        <v>0</v>
      </c>
      <c r="AK28">
        <v>22.751395800000004</v>
      </c>
      <c r="AL28">
        <v>0.99908509104991383</v>
      </c>
      <c r="AM28">
        <v>4.4437722783195799</v>
      </c>
      <c r="AN28">
        <v>0</v>
      </c>
      <c r="AO28">
        <v>0</v>
      </c>
      <c r="AP28">
        <v>0.21612840173985085</v>
      </c>
      <c r="AQ28">
        <v>31.078034849365082</v>
      </c>
      <c r="AR28">
        <v>2.794187935688405</v>
      </c>
      <c r="AS28">
        <v>2.2696171394588167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999.98866732084832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460.99409966280064</v>
      </c>
      <c r="L29">
        <v>5.7298162600141653</v>
      </c>
      <c r="M29">
        <v>61.247781801720244</v>
      </c>
      <c r="N29">
        <v>23.912055074380167</v>
      </c>
      <c r="O29">
        <v>70.389090862507359</v>
      </c>
      <c r="P29">
        <v>21.062845144947929</v>
      </c>
      <c r="Q29">
        <v>0</v>
      </c>
      <c r="R29">
        <v>17.881874295467924</v>
      </c>
      <c r="S29">
        <v>11.129415267192783</v>
      </c>
      <c r="T29">
        <v>0</v>
      </c>
      <c r="U29">
        <v>59.749510935130161</v>
      </c>
      <c r="V29">
        <v>7.6531885596002853</v>
      </c>
      <c r="W29">
        <v>14.67055177109515</v>
      </c>
      <c r="X29">
        <v>41.478127361355206</v>
      </c>
      <c r="Y29">
        <v>0</v>
      </c>
      <c r="Z29">
        <v>5.500819467545452</v>
      </c>
      <c r="AA29">
        <v>11.664058000000002</v>
      </c>
      <c r="AB29">
        <v>11.109430915378841</v>
      </c>
      <c r="AC29">
        <v>12.259413707633108</v>
      </c>
      <c r="AD29">
        <v>11.56128524557154</v>
      </c>
      <c r="AE29">
        <v>20.852955664848015</v>
      </c>
      <c r="AF29">
        <v>23.631602122718061</v>
      </c>
      <c r="AG29">
        <v>0</v>
      </c>
      <c r="AH29">
        <v>55.922939519999993</v>
      </c>
      <c r="AI29">
        <v>1.6108790956794972</v>
      </c>
      <c r="AJ29">
        <v>0</v>
      </c>
      <c r="AK29">
        <v>22.751395800000004</v>
      </c>
      <c r="AL29">
        <v>0.99908509104991383</v>
      </c>
      <c r="AM29">
        <v>4.4437722783195799</v>
      </c>
      <c r="AN29">
        <v>0</v>
      </c>
      <c r="AO29">
        <v>0</v>
      </c>
      <c r="AP29">
        <v>0.21612840173985085</v>
      </c>
      <c r="AQ29">
        <v>31.078034849365082</v>
      </c>
      <c r="AR29">
        <v>16.765126735688401</v>
      </c>
      <c r="AS29">
        <v>2.5533192818911687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1028.8186031736402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460.98991235187663</v>
      </c>
      <c r="L30">
        <v>5.7600606294027568</v>
      </c>
      <c r="M30">
        <v>61.247781801720244</v>
      </c>
      <c r="N30">
        <v>23.912055074380167</v>
      </c>
      <c r="O30">
        <v>70.389090862507359</v>
      </c>
      <c r="P30">
        <v>21.062845144947929</v>
      </c>
      <c r="Q30">
        <v>0</v>
      </c>
      <c r="R30">
        <v>17.880637724392042</v>
      </c>
      <c r="S30">
        <v>11.12364210742496</v>
      </c>
      <c r="T30">
        <v>0</v>
      </c>
      <c r="U30">
        <v>59.749510935130161</v>
      </c>
      <c r="V30">
        <v>7.6548942403789217</v>
      </c>
      <c r="W30">
        <v>14.67055177109515</v>
      </c>
      <c r="X30">
        <v>41.478127361355206</v>
      </c>
      <c r="Y30">
        <v>0</v>
      </c>
      <c r="Z30">
        <v>5.500819467545452</v>
      </c>
      <c r="AA30">
        <v>11.664058000000002</v>
      </c>
      <c r="AB30">
        <v>11.109430915378841</v>
      </c>
      <c r="AC30">
        <v>12.259413707633108</v>
      </c>
      <c r="AD30">
        <v>11.56128524557154</v>
      </c>
      <c r="AE30">
        <v>20.852955664848015</v>
      </c>
      <c r="AF30">
        <v>23.631602122718061</v>
      </c>
      <c r="AG30">
        <v>0</v>
      </c>
      <c r="AH30">
        <v>57.92018736</v>
      </c>
      <c r="AI30">
        <v>6.8967097545954426</v>
      </c>
      <c r="AJ30">
        <v>0</v>
      </c>
      <c r="AK30">
        <v>22.751395800000004</v>
      </c>
      <c r="AL30">
        <v>4.9954247092082618</v>
      </c>
      <c r="AM30">
        <v>4.4437722783195799</v>
      </c>
      <c r="AN30">
        <v>0</v>
      </c>
      <c r="AO30">
        <v>0</v>
      </c>
      <c r="AP30">
        <v>0.21612840173985085</v>
      </c>
      <c r="AQ30">
        <v>31.078034849365082</v>
      </c>
      <c r="AR30">
        <v>16.765126735688401</v>
      </c>
      <c r="AS30">
        <v>2.5533192818911687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1040.1187742991142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489.21865296576533</v>
      </c>
      <c r="L31">
        <v>5.7600606294027568</v>
      </c>
      <c r="M31">
        <v>61.247781801720244</v>
      </c>
      <c r="N31">
        <v>23.912055074380167</v>
      </c>
      <c r="O31">
        <v>70.389090862507359</v>
      </c>
      <c r="P31">
        <v>21.062845144947929</v>
      </c>
      <c r="Q31">
        <v>0</v>
      </c>
      <c r="R31">
        <v>17.880637724392042</v>
      </c>
      <c r="S31">
        <v>11.127827564497041</v>
      </c>
      <c r="T31">
        <v>0</v>
      </c>
      <c r="U31">
        <v>59.749510935130161</v>
      </c>
      <c r="V31">
        <v>7.6548942403789217</v>
      </c>
      <c r="W31">
        <v>14.67055177109515</v>
      </c>
      <c r="X31">
        <v>41.478127361355206</v>
      </c>
      <c r="Y31">
        <v>0</v>
      </c>
      <c r="Z31">
        <v>5.500819467545452</v>
      </c>
      <c r="AA31">
        <v>11.664058000000002</v>
      </c>
      <c r="AB31">
        <v>11.109430915378841</v>
      </c>
      <c r="AC31">
        <v>12.259413707633108</v>
      </c>
      <c r="AD31">
        <v>11.56128524557154</v>
      </c>
      <c r="AE31">
        <v>20.852955664848015</v>
      </c>
      <c r="AF31">
        <v>23.631602122718061</v>
      </c>
      <c r="AG31">
        <v>0</v>
      </c>
      <c r="AH31">
        <v>59.198425907328399</v>
      </c>
      <c r="AI31">
        <v>6.8967097545954426</v>
      </c>
      <c r="AJ31">
        <v>0</v>
      </c>
      <c r="AK31">
        <v>22.751395800000004</v>
      </c>
      <c r="AL31">
        <v>50.786816509208258</v>
      </c>
      <c r="AM31">
        <v>4.4437722783195799</v>
      </c>
      <c r="AN31">
        <v>0</v>
      </c>
      <c r="AO31">
        <v>0</v>
      </c>
      <c r="AP31">
        <v>0.21612840173985085</v>
      </c>
      <c r="AQ31">
        <v>31.078034849365082</v>
      </c>
      <c r="AR31">
        <v>2.794187935688405</v>
      </c>
      <c r="AS31">
        <v>2.5533192818911687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1101.4503919174033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489.22678423660369</v>
      </c>
      <c r="L32">
        <v>5.7600606294027568</v>
      </c>
      <c r="M32">
        <v>61.247781801720244</v>
      </c>
      <c r="N32">
        <v>23.912055074380167</v>
      </c>
      <c r="O32">
        <v>70.389090862507359</v>
      </c>
      <c r="P32">
        <v>21.062845144947929</v>
      </c>
      <c r="Q32">
        <v>0</v>
      </c>
      <c r="R32">
        <v>17.880637724392042</v>
      </c>
      <c r="S32">
        <v>11.127827564497041</v>
      </c>
      <c r="T32">
        <v>0</v>
      </c>
      <c r="U32">
        <v>59.749510935130161</v>
      </c>
      <c r="V32">
        <v>7.6548942403789217</v>
      </c>
      <c r="W32">
        <v>14.67055177109515</v>
      </c>
      <c r="X32">
        <v>41.478127361355206</v>
      </c>
      <c r="Y32">
        <v>0</v>
      </c>
      <c r="Z32">
        <v>5.500819467545452</v>
      </c>
      <c r="AA32">
        <v>11.664058000000002</v>
      </c>
      <c r="AB32">
        <v>11.109430915378841</v>
      </c>
      <c r="AC32">
        <v>12.259413707633108</v>
      </c>
      <c r="AD32">
        <v>11.56128524557154</v>
      </c>
      <c r="AE32">
        <v>20.852955664848015</v>
      </c>
      <c r="AF32">
        <v>23.631602122718061</v>
      </c>
      <c r="AG32">
        <v>0</v>
      </c>
      <c r="AH32">
        <v>59.198425907328399</v>
      </c>
      <c r="AI32">
        <v>6.8967097545954426</v>
      </c>
      <c r="AJ32">
        <v>0</v>
      </c>
      <c r="AK32">
        <v>22.751395800000004</v>
      </c>
      <c r="AL32">
        <v>50.786816509208258</v>
      </c>
      <c r="AM32">
        <v>4.4437722783195799</v>
      </c>
      <c r="AN32">
        <v>0</v>
      </c>
      <c r="AO32">
        <v>0</v>
      </c>
      <c r="AP32">
        <v>0.21612840173985085</v>
      </c>
      <c r="AQ32">
        <v>31.078034849365082</v>
      </c>
      <c r="AR32">
        <v>1.6765127614130426</v>
      </c>
      <c r="AS32">
        <v>2.5533192818911687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1100.3408480139663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489.22678423660369</v>
      </c>
      <c r="L33">
        <v>5.7600606294027568</v>
      </c>
      <c r="M33">
        <v>61.247781801720244</v>
      </c>
      <c r="N33">
        <v>23.912055074380167</v>
      </c>
      <c r="O33">
        <v>70.389090862507359</v>
      </c>
      <c r="P33">
        <v>21.062845144947929</v>
      </c>
      <c r="Q33">
        <v>0</v>
      </c>
      <c r="R33">
        <v>17.880637724392042</v>
      </c>
      <c r="S33">
        <v>11.127827564497041</v>
      </c>
      <c r="T33">
        <v>0</v>
      </c>
      <c r="U33">
        <v>59.749510935130161</v>
      </c>
      <c r="V33">
        <v>7.6548942403789217</v>
      </c>
      <c r="W33">
        <v>14.67055177109515</v>
      </c>
      <c r="X33">
        <v>41.478127361355206</v>
      </c>
      <c r="Y33">
        <v>0</v>
      </c>
      <c r="Z33">
        <v>5.500819467545452</v>
      </c>
      <c r="AA33">
        <v>5.9266743481012671</v>
      </c>
      <c r="AB33">
        <v>11.109430915378841</v>
      </c>
      <c r="AC33">
        <v>12.259413707633108</v>
      </c>
      <c r="AD33">
        <v>7.7075234970476911</v>
      </c>
      <c r="AE33">
        <v>20.852955664848015</v>
      </c>
      <c r="AF33">
        <v>23.631602122718061</v>
      </c>
      <c r="AG33">
        <v>0</v>
      </c>
      <c r="AH33">
        <v>49.931195999999993</v>
      </c>
      <c r="AI33">
        <v>6.8967097545954426</v>
      </c>
      <c r="AJ33">
        <v>0</v>
      </c>
      <c r="AK33">
        <v>22.751395800000004</v>
      </c>
      <c r="AL33">
        <v>50.786816509208258</v>
      </c>
      <c r="AM33">
        <v>4.4437722783195799</v>
      </c>
      <c r="AN33">
        <v>0</v>
      </c>
      <c r="AO33">
        <v>0</v>
      </c>
      <c r="AP33">
        <v>0.21612840173985085</v>
      </c>
      <c r="AQ33">
        <v>31.078034849365082</v>
      </c>
      <c r="AR33">
        <v>1.6765127614130426</v>
      </c>
      <c r="AS33">
        <v>2.5533192818911687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1081.4824727062153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489.22678423660369</v>
      </c>
      <c r="L34">
        <v>5.7600606294027568</v>
      </c>
      <c r="M34">
        <v>61.247781801720244</v>
      </c>
      <c r="N34">
        <v>23.912055074380167</v>
      </c>
      <c r="O34">
        <v>70.389090862507359</v>
      </c>
      <c r="P34">
        <v>21.062845144947929</v>
      </c>
      <c r="Q34">
        <v>0</v>
      </c>
      <c r="R34">
        <v>17.880637724392042</v>
      </c>
      <c r="S34">
        <v>11.127827564497041</v>
      </c>
      <c r="T34">
        <v>0</v>
      </c>
      <c r="U34">
        <v>59.749510935130161</v>
      </c>
      <c r="V34">
        <v>7.6548942403789217</v>
      </c>
      <c r="W34">
        <v>14.67055177109515</v>
      </c>
      <c r="X34">
        <v>41.478127361355206</v>
      </c>
      <c r="Y34">
        <v>0</v>
      </c>
      <c r="Z34">
        <v>0.92793847999999979</v>
      </c>
      <c r="AA34">
        <v>5.9266743481012671</v>
      </c>
      <c r="AB34">
        <v>11.109430915378841</v>
      </c>
      <c r="AC34">
        <v>4.0823532757970789</v>
      </c>
      <c r="AD34">
        <v>7.7075234970476911</v>
      </c>
      <c r="AE34">
        <v>13.901970589633672</v>
      </c>
      <c r="AF34">
        <v>11.81580106135903</v>
      </c>
      <c r="AG34">
        <v>0</v>
      </c>
      <c r="AH34">
        <v>36.869195020992599</v>
      </c>
      <c r="AI34">
        <v>6.8967097545954426</v>
      </c>
      <c r="AJ34">
        <v>0</v>
      </c>
      <c r="AK34">
        <v>22.751395800000004</v>
      </c>
      <c r="AL34">
        <v>50.786816509208258</v>
      </c>
      <c r="AM34">
        <v>2.0802072622655663</v>
      </c>
      <c r="AN34">
        <v>0</v>
      </c>
      <c r="AO34">
        <v>0</v>
      </c>
      <c r="AP34">
        <v>0.21612840173985085</v>
      </c>
      <c r="AQ34">
        <v>31.078034849365082</v>
      </c>
      <c r="AR34">
        <v>1.6765127614130426</v>
      </c>
      <c r="AS34">
        <v>2.5533192818911687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1034.5401791551994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489.22678423660369</v>
      </c>
      <c r="L35">
        <v>5.7600606294027568</v>
      </c>
      <c r="M35">
        <v>61.247781801720244</v>
      </c>
      <c r="N35">
        <v>23.912055074380167</v>
      </c>
      <c r="O35">
        <v>70.389090862507359</v>
      </c>
      <c r="P35">
        <v>21.062845144947929</v>
      </c>
      <c r="Q35">
        <v>0</v>
      </c>
      <c r="R35">
        <v>17.880637724392042</v>
      </c>
      <c r="S35">
        <v>11.127827564497041</v>
      </c>
      <c r="T35">
        <v>0</v>
      </c>
      <c r="U35">
        <v>59.749510935130161</v>
      </c>
      <c r="V35">
        <v>7.6548942403789217</v>
      </c>
      <c r="W35">
        <v>14.67055177109515</v>
      </c>
      <c r="X35">
        <v>41.478127361355206</v>
      </c>
      <c r="Y35">
        <v>0</v>
      </c>
      <c r="Z35">
        <v>0</v>
      </c>
      <c r="AA35">
        <v>3.6658468000000011</v>
      </c>
      <c r="AB35">
        <v>11.109430915378841</v>
      </c>
      <c r="AC35">
        <v>0</v>
      </c>
      <c r="AD35">
        <v>3.8537617485238456</v>
      </c>
      <c r="AE35">
        <v>13.901970589633672</v>
      </c>
      <c r="AF35">
        <v>5.9079008772819472</v>
      </c>
      <c r="AG35">
        <v>0</v>
      </c>
      <c r="AH35">
        <v>31.95596544</v>
      </c>
      <c r="AI35">
        <v>6.8967097545954426</v>
      </c>
      <c r="AJ35">
        <v>0</v>
      </c>
      <c r="AK35">
        <v>22.751395800000004</v>
      </c>
      <c r="AL35">
        <v>4.9954247092082618</v>
      </c>
      <c r="AM35">
        <v>0</v>
      </c>
      <c r="AN35">
        <v>0</v>
      </c>
      <c r="AO35">
        <v>0</v>
      </c>
      <c r="AP35">
        <v>2.6475728115161559</v>
      </c>
      <c r="AQ35">
        <v>31.078034849365082</v>
      </c>
      <c r="AR35">
        <v>1.6765127614130426</v>
      </c>
      <c r="AS35">
        <v>2.5533192818911687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967.15401368521816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489.22678423660369</v>
      </c>
      <c r="L36">
        <v>5.7600606294027568</v>
      </c>
      <c r="M36">
        <v>61.247781801720244</v>
      </c>
      <c r="N36">
        <v>23.912055074380167</v>
      </c>
      <c r="O36">
        <v>70.389090862507359</v>
      </c>
      <c r="P36">
        <v>21.062845144947929</v>
      </c>
      <c r="Q36">
        <v>0</v>
      </c>
      <c r="R36">
        <v>17.880637724392042</v>
      </c>
      <c r="S36">
        <v>11.127827564497041</v>
      </c>
      <c r="T36">
        <v>0</v>
      </c>
      <c r="U36">
        <v>59.749510935130161</v>
      </c>
      <c r="V36">
        <v>7.6548942403789217</v>
      </c>
      <c r="W36">
        <v>14.67055177109515</v>
      </c>
      <c r="X36">
        <v>41.478127361355206</v>
      </c>
      <c r="Y36">
        <v>0</v>
      </c>
      <c r="Z36">
        <v>0</v>
      </c>
      <c r="AA36">
        <v>0</v>
      </c>
      <c r="AB36">
        <v>11.109430915378841</v>
      </c>
      <c r="AC36">
        <v>0</v>
      </c>
      <c r="AD36">
        <v>0</v>
      </c>
      <c r="AE36">
        <v>13.901970589633672</v>
      </c>
      <c r="AF36">
        <v>5.9079008772819472</v>
      </c>
      <c r="AG36">
        <v>0</v>
      </c>
      <c r="AH36">
        <v>15.97798272</v>
      </c>
      <c r="AI36">
        <v>1.6108790956794972</v>
      </c>
      <c r="AJ36">
        <v>0</v>
      </c>
      <c r="AK36">
        <v>22.751395800000004</v>
      </c>
      <c r="AL36">
        <v>0.99908509104991383</v>
      </c>
      <c r="AM36">
        <v>0</v>
      </c>
      <c r="AN36">
        <v>0</v>
      </c>
      <c r="AO36">
        <v>0</v>
      </c>
      <c r="AP36">
        <v>2.6475728115161559</v>
      </c>
      <c r="AQ36">
        <v>31.078034849365082</v>
      </c>
      <c r="AR36">
        <v>2.3284897999999994</v>
      </c>
      <c r="AS36">
        <v>2.5533192818911687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935.02622917820679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489.22678423660369</v>
      </c>
      <c r="L37">
        <v>5.7600606294027568</v>
      </c>
      <c r="M37">
        <v>61.247781801720244</v>
      </c>
      <c r="N37">
        <v>23.912055074380167</v>
      </c>
      <c r="O37">
        <v>70.389090862507359</v>
      </c>
      <c r="P37">
        <v>21.062845144947929</v>
      </c>
      <c r="Q37">
        <v>0</v>
      </c>
      <c r="R37">
        <v>17.880637724392042</v>
      </c>
      <c r="S37">
        <v>11.127827564497041</v>
      </c>
      <c r="T37">
        <v>0</v>
      </c>
      <c r="U37">
        <v>59.749510935130161</v>
      </c>
      <c r="V37">
        <v>7.6548942403789217</v>
      </c>
      <c r="W37">
        <v>14.67055177109515</v>
      </c>
      <c r="X37">
        <v>41.478127361355206</v>
      </c>
      <c r="Y37">
        <v>0</v>
      </c>
      <c r="Z37">
        <v>0</v>
      </c>
      <c r="AA37">
        <v>0</v>
      </c>
      <c r="AB37">
        <v>5.5547152381095257</v>
      </c>
      <c r="AC37">
        <v>0</v>
      </c>
      <c r="AD37">
        <v>0</v>
      </c>
      <c r="AE37">
        <v>13.901970589633672</v>
      </c>
      <c r="AF37">
        <v>5.9079008772819472</v>
      </c>
      <c r="AG37">
        <v>0</v>
      </c>
      <c r="AH37">
        <v>9.8664041714889112</v>
      </c>
      <c r="AI37">
        <v>0</v>
      </c>
      <c r="AJ37">
        <v>0</v>
      </c>
      <c r="AK37">
        <v>22.751395800000004</v>
      </c>
      <c r="AL37">
        <v>0.99908509104991383</v>
      </c>
      <c r="AM37">
        <v>0</v>
      </c>
      <c r="AN37">
        <v>0</v>
      </c>
      <c r="AO37">
        <v>0</v>
      </c>
      <c r="AP37">
        <v>2.6475728115161559</v>
      </c>
      <c r="AQ37">
        <v>31.078034849365082</v>
      </c>
      <c r="AR37">
        <v>16.765126735688401</v>
      </c>
      <c r="AS37">
        <v>2.8370214243235212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936.46939493486786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489.22678423660369</v>
      </c>
      <c r="L38">
        <v>5.7600606294027568</v>
      </c>
      <c r="M38">
        <v>61.247781801720244</v>
      </c>
      <c r="N38">
        <v>23.912055074380167</v>
      </c>
      <c r="O38">
        <v>70.389090862507359</v>
      </c>
      <c r="P38">
        <v>21.062845144947929</v>
      </c>
      <c r="Q38">
        <v>0</v>
      </c>
      <c r="R38">
        <v>17.880637724392042</v>
      </c>
      <c r="S38">
        <v>11.127827564497041</v>
      </c>
      <c r="T38">
        <v>0</v>
      </c>
      <c r="U38">
        <v>59.749510935130161</v>
      </c>
      <c r="V38">
        <v>7.6548942403789217</v>
      </c>
      <c r="W38">
        <v>14.67055177109515</v>
      </c>
      <c r="X38">
        <v>41.478127361355206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13.901970589633672</v>
      </c>
      <c r="AF38">
        <v>5.9079008772819472</v>
      </c>
      <c r="AG38">
        <v>0</v>
      </c>
      <c r="AH38">
        <v>0</v>
      </c>
      <c r="AI38">
        <v>0</v>
      </c>
      <c r="AJ38">
        <v>0</v>
      </c>
      <c r="AK38">
        <v>22.751395800000004</v>
      </c>
      <c r="AL38">
        <v>0.99908509104991383</v>
      </c>
      <c r="AM38">
        <v>0</v>
      </c>
      <c r="AN38">
        <v>0</v>
      </c>
      <c r="AO38">
        <v>0</v>
      </c>
      <c r="AP38">
        <v>2.6475728115161559</v>
      </c>
      <c r="AQ38">
        <v>31.078034849365082</v>
      </c>
      <c r="AR38">
        <v>16.765126735688401</v>
      </c>
      <c r="AS38">
        <v>10.440239280701755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928.65149338164758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489.22678423660369</v>
      </c>
      <c r="L39">
        <v>5.7600606294027568</v>
      </c>
      <c r="M39">
        <v>61.247781801720244</v>
      </c>
      <c r="N39">
        <v>23.912055074380167</v>
      </c>
      <c r="O39">
        <v>70.389090862507359</v>
      </c>
      <c r="P39">
        <v>21.062845144947929</v>
      </c>
      <c r="Q39">
        <v>0</v>
      </c>
      <c r="R39">
        <v>17.880637724392042</v>
      </c>
      <c r="S39">
        <v>11.127827564497041</v>
      </c>
      <c r="T39">
        <v>0</v>
      </c>
      <c r="U39">
        <v>59.749510935130161</v>
      </c>
      <c r="V39">
        <v>7.6548942403789217</v>
      </c>
      <c r="W39">
        <v>14.67055177109515</v>
      </c>
      <c r="X39">
        <v>41.478127361355206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13.901970589633672</v>
      </c>
      <c r="AF39">
        <v>5.9079008772819472</v>
      </c>
      <c r="AG39">
        <v>0</v>
      </c>
      <c r="AH39">
        <v>0</v>
      </c>
      <c r="AI39">
        <v>0</v>
      </c>
      <c r="AJ39">
        <v>0</v>
      </c>
      <c r="AK39">
        <v>22.751395800000004</v>
      </c>
      <c r="AL39">
        <v>0.99908509104991383</v>
      </c>
      <c r="AM39">
        <v>0</v>
      </c>
      <c r="AN39">
        <v>0</v>
      </c>
      <c r="AO39">
        <v>0</v>
      </c>
      <c r="AP39">
        <v>1.0806420086992543</v>
      </c>
      <c r="AQ39">
        <v>31.078034849365082</v>
      </c>
      <c r="AR39">
        <v>1.8627916643115936</v>
      </c>
      <c r="AS39">
        <v>10.440239280701755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912.18222750745372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489.22678423660369</v>
      </c>
      <c r="L40">
        <v>5.7600606294027568</v>
      </c>
      <c r="M40">
        <v>61.247781801720244</v>
      </c>
      <c r="N40">
        <v>23.912055074380167</v>
      </c>
      <c r="O40">
        <v>70.389090862507359</v>
      </c>
      <c r="P40">
        <v>21.062845144947929</v>
      </c>
      <c r="Q40">
        <v>0</v>
      </c>
      <c r="R40">
        <v>17.880637724392042</v>
      </c>
      <c r="S40">
        <v>11.127827564497041</v>
      </c>
      <c r="T40">
        <v>0</v>
      </c>
      <c r="U40">
        <v>59.749510935130161</v>
      </c>
      <c r="V40">
        <v>7.6548942403789217</v>
      </c>
      <c r="W40">
        <v>14.67055177109515</v>
      </c>
      <c r="X40">
        <v>41.478127361355206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13.901970589633672</v>
      </c>
      <c r="AF40">
        <v>5.9079008772819472</v>
      </c>
      <c r="AG40">
        <v>0</v>
      </c>
      <c r="AH40">
        <v>0</v>
      </c>
      <c r="AI40">
        <v>0</v>
      </c>
      <c r="AJ40">
        <v>0</v>
      </c>
      <c r="AK40">
        <v>22.751395800000004</v>
      </c>
      <c r="AL40">
        <v>0.99908509104991383</v>
      </c>
      <c r="AM40">
        <v>0</v>
      </c>
      <c r="AN40">
        <v>0</v>
      </c>
      <c r="AO40">
        <v>0</v>
      </c>
      <c r="AP40">
        <v>1.0806420086992543</v>
      </c>
      <c r="AQ40">
        <v>31.078034849365082</v>
      </c>
      <c r="AR40">
        <v>1.3970939678442025</v>
      </c>
      <c r="AS40">
        <v>10.440239280701755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911.71652981098634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489.22678423660369</v>
      </c>
      <c r="L41">
        <v>5.7600606294027568</v>
      </c>
      <c r="M41">
        <v>61.247781801720244</v>
      </c>
      <c r="N41">
        <v>23.912055074380167</v>
      </c>
      <c r="O41">
        <v>70.389090862507359</v>
      </c>
      <c r="P41">
        <v>21.062845144947929</v>
      </c>
      <c r="Q41">
        <v>0</v>
      </c>
      <c r="R41">
        <v>17.880637724392042</v>
      </c>
      <c r="S41">
        <v>11.127827564497041</v>
      </c>
      <c r="T41">
        <v>0</v>
      </c>
      <c r="U41">
        <v>59.749510935130161</v>
      </c>
      <c r="V41">
        <v>7.6548942403789217</v>
      </c>
      <c r="W41">
        <v>14.67055177109515</v>
      </c>
      <c r="X41">
        <v>43.098054225516144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6.9509850752143416</v>
      </c>
      <c r="AF41">
        <v>5.9079008772819472</v>
      </c>
      <c r="AG41">
        <v>0</v>
      </c>
      <c r="AH41">
        <v>0</v>
      </c>
      <c r="AI41">
        <v>0</v>
      </c>
      <c r="AJ41">
        <v>0</v>
      </c>
      <c r="AK41">
        <v>22.751395800000004</v>
      </c>
      <c r="AL41">
        <v>0.99908509104991383</v>
      </c>
      <c r="AM41">
        <v>0</v>
      </c>
      <c r="AN41">
        <v>0</v>
      </c>
      <c r="AO41">
        <v>0</v>
      </c>
      <c r="AP41">
        <v>1.0806420086992543</v>
      </c>
      <c r="AQ41">
        <v>24.91275693063492</v>
      </c>
      <c r="AR41">
        <v>1.3970939678442025</v>
      </c>
      <c r="AS41">
        <v>10.440239280701755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900.22019324199789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489.22678423660369</v>
      </c>
      <c r="L42">
        <v>5.7600606294027568</v>
      </c>
      <c r="M42">
        <v>61.247781801720244</v>
      </c>
      <c r="N42">
        <v>23.912055074380167</v>
      </c>
      <c r="O42">
        <v>70.389090862507359</v>
      </c>
      <c r="P42">
        <v>21.062845144947929</v>
      </c>
      <c r="Q42">
        <v>0</v>
      </c>
      <c r="R42">
        <v>17.880637724392042</v>
      </c>
      <c r="S42">
        <v>11.127827564497041</v>
      </c>
      <c r="T42">
        <v>0</v>
      </c>
      <c r="U42">
        <v>59.749510935130161</v>
      </c>
      <c r="V42">
        <v>7.6548942403789217</v>
      </c>
      <c r="W42">
        <v>14.67055177109515</v>
      </c>
      <c r="X42">
        <v>43.098054225516144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6.9509850752143416</v>
      </c>
      <c r="AF42">
        <v>5.9079008772819472</v>
      </c>
      <c r="AG42">
        <v>0</v>
      </c>
      <c r="AH42">
        <v>0</v>
      </c>
      <c r="AI42">
        <v>0</v>
      </c>
      <c r="AJ42">
        <v>0</v>
      </c>
      <c r="AK42">
        <v>22.751395800000004</v>
      </c>
      <c r="AL42">
        <v>0.99908509104991383</v>
      </c>
      <c r="AM42">
        <v>0</v>
      </c>
      <c r="AN42">
        <v>0</v>
      </c>
      <c r="AO42">
        <v>0</v>
      </c>
      <c r="AP42">
        <v>1.0806420086992543</v>
      </c>
      <c r="AQ42">
        <v>20.718690130634922</v>
      </c>
      <c r="AR42">
        <v>1.3970939678442025</v>
      </c>
      <c r="AS42">
        <v>10.440239280701755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896.02612644199792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489.43145323012453</v>
      </c>
      <c r="L43">
        <v>5.7600606294027568</v>
      </c>
      <c r="M43">
        <v>61.247781801720244</v>
      </c>
      <c r="N43">
        <v>23.912055074380167</v>
      </c>
      <c r="O43">
        <v>70.389090862507359</v>
      </c>
      <c r="P43">
        <v>21.062845144947929</v>
      </c>
      <c r="Q43">
        <v>0</v>
      </c>
      <c r="R43">
        <v>17.880637724392042</v>
      </c>
      <c r="S43">
        <v>11.127827564497041</v>
      </c>
      <c r="T43">
        <v>0</v>
      </c>
      <c r="U43">
        <v>59.749510935130161</v>
      </c>
      <c r="V43">
        <v>14.666922937190082</v>
      </c>
      <c r="W43">
        <v>14.67055177109515</v>
      </c>
      <c r="X43">
        <v>48.331398371352279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5.9079008772819472</v>
      </c>
      <c r="AG43">
        <v>0</v>
      </c>
      <c r="AH43">
        <v>0</v>
      </c>
      <c r="AI43">
        <v>0</v>
      </c>
      <c r="AJ43">
        <v>0</v>
      </c>
      <c r="AK43">
        <v>22.751395800000004</v>
      </c>
      <c r="AL43">
        <v>0.99908509104991383</v>
      </c>
      <c r="AM43">
        <v>0</v>
      </c>
      <c r="AN43">
        <v>0</v>
      </c>
      <c r="AO43">
        <v>0</v>
      </c>
      <c r="AP43">
        <v>1.0806420086992543</v>
      </c>
      <c r="AQ43">
        <v>20.718690130634922</v>
      </c>
      <c r="AR43">
        <v>1.3970939678442025</v>
      </c>
      <c r="AS43">
        <v>10.440239280701755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901.52518320295167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489.4311035173742</v>
      </c>
      <c r="L44">
        <v>5.7600606294027568</v>
      </c>
      <c r="M44">
        <v>61.247781801720244</v>
      </c>
      <c r="N44">
        <v>23.912055074380167</v>
      </c>
      <c r="O44">
        <v>70.389090862507359</v>
      </c>
      <c r="P44">
        <v>21.062845144947929</v>
      </c>
      <c r="Q44">
        <v>0</v>
      </c>
      <c r="R44">
        <v>17.880637724392042</v>
      </c>
      <c r="S44">
        <v>11.127827564497041</v>
      </c>
      <c r="T44">
        <v>0</v>
      </c>
      <c r="U44">
        <v>59.749510935130161</v>
      </c>
      <c r="V44">
        <v>12.296983879981676</v>
      </c>
      <c r="W44">
        <v>14.67055177109515</v>
      </c>
      <c r="X44">
        <v>50.891315341967044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5.9079008772819472</v>
      </c>
      <c r="AG44">
        <v>0</v>
      </c>
      <c r="AH44">
        <v>0</v>
      </c>
      <c r="AI44">
        <v>0</v>
      </c>
      <c r="AJ44">
        <v>0</v>
      </c>
      <c r="AK44">
        <v>22.751395800000004</v>
      </c>
      <c r="AL44">
        <v>0.99908509104991383</v>
      </c>
      <c r="AM44">
        <v>0</v>
      </c>
      <c r="AN44">
        <v>0</v>
      </c>
      <c r="AO44">
        <v>0</v>
      </c>
      <c r="AP44">
        <v>1.0806420086992543</v>
      </c>
      <c r="AQ44">
        <v>10.359344718730158</v>
      </c>
      <c r="AR44">
        <v>1.3970939678442025</v>
      </c>
      <c r="AS44">
        <v>7.0358135715135317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887.95104028251467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489.4353494436603</v>
      </c>
      <c r="L45">
        <v>5.7600606294027568</v>
      </c>
      <c r="M45">
        <v>61.247781801720244</v>
      </c>
      <c r="N45">
        <v>23.912055074380167</v>
      </c>
      <c r="O45">
        <v>70.389090862507359</v>
      </c>
      <c r="P45">
        <v>21.062845144947929</v>
      </c>
      <c r="Q45">
        <v>0</v>
      </c>
      <c r="R45">
        <v>17.880637724392042</v>
      </c>
      <c r="S45">
        <v>11.127827564497041</v>
      </c>
      <c r="T45">
        <v>0</v>
      </c>
      <c r="U45">
        <v>59.749510935130161</v>
      </c>
      <c r="V45">
        <v>24.533417344878192</v>
      </c>
      <c r="W45">
        <v>14.67055177109515</v>
      </c>
      <c r="X45">
        <v>50.891315341967044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5.9079008772819472</v>
      </c>
      <c r="AG45">
        <v>0</v>
      </c>
      <c r="AH45">
        <v>0</v>
      </c>
      <c r="AI45">
        <v>0</v>
      </c>
      <c r="AJ45">
        <v>0</v>
      </c>
      <c r="AK45">
        <v>22.751395800000004</v>
      </c>
      <c r="AL45">
        <v>0.99908509104991383</v>
      </c>
      <c r="AM45">
        <v>0</v>
      </c>
      <c r="AN45">
        <v>0</v>
      </c>
      <c r="AO45">
        <v>0</v>
      </c>
      <c r="AP45">
        <v>1.0806420086992543</v>
      </c>
      <c r="AQ45">
        <v>8.3881335999999997</v>
      </c>
      <c r="AR45">
        <v>1.3970939678442025</v>
      </c>
      <c r="AS45">
        <v>7.0358135715135317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898.22050855496707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489.4353494436603</v>
      </c>
      <c r="L46">
        <v>5.7600606294027568</v>
      </c>
      <c r="M46">
        <v>61.247781801720244</v>
      </c>
      <c r="N46">
        <v>23.912055074380167</v>
      </c>
      <c r="O46">
        <v>70.389090862507359</v>
      </c>
      <c r="P46">
        <v>21.062845144947929</v>
      </c>
      <c r="Q46">
        <v>0</v>
      </c>
      <c r="R46">
        <v>17.880637724392042</v>
      </c>
      <c r="S46">
        <v>11.127827564497041</v>
      </c>
      <c r="T46">
        <v>0</v>
      </c>
      <c r="U46">
        <v>59.749510935130161</v>
      </c>
      <c r="V46">
        <v>24.533417344878192</v>
      </c>
      <c r="W46">
        <v>14.67055177109515</v>
      </c>
      <c r="X46">
        <v>53.098631807672099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5.9079008772819472</v>
      </c>
      <c r="AG46">
        <v>0</v>
      </c>
      <c r="AH46">
        <v>0</v>
      </c>
      <c r="AI46">
        <v>0</v>
      </c>
      <c r="AJ46">
        <v>0</v>
      </c>
      <c r="AK46">
        <v>22.751395800000004</v>
      </c>
      <c r="AL46">
        <v>0.99908509104991383</v>
      </c>
      <c r="AM46">
        <v>0</v>
      </c>
      <c r="AN46">
        <v>0</v>
      </c>
      <c r="AO46">
        <v>0</v>
      </c>
      <c r="AP46">
        <v>1.0806420086992543</v>
      </c>
      <c r="AQ46">
        <v>0</v>
      </c>
      <c r="AR46">
        <v>1.8627916643115936</v>
      </c>
      <c r="AS46">
        <v>2.2696171394588167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887.73919268508473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489.42908952615545</v>
      </c>
      <c r="L47">
        <v>5.7600606294027568</v>
      </c>
      <c r="M47">
        <v>61.247781801720244</v>
      </c>
      <c r="N47">
        <v>23.912055074380167</v>
      </c>
      <c r="O47">
        <v>70.389090862507359</v>
      </c>
      <c r="P47">
        <v>21.062845144947929</v>
      </c>
      <c r="Q47">
        <v>0</v>
      </c>
      <c r="R47">
        <v>17.880637724392042</v>
      </c>
      <c r="S47">
        <v>11.127827564497041</v>
      </c>
      <c r="T47">
        <v>0</v>
      </c>
      <c r="U47">
        <v>59.749510935130161</v>
      </c>
      <c r="V47">
        <v>24.536173863222775</v>
      </c>
      <c r="W47">
        <v>14.67055177109515</v>
      </c>
      <c r="X47">
        <v>53.098631807672099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5.9079008772819472</v>
      </c>
      <c r="AG47">
        <v>0</v>
      </c>
      <c r="AH47">
        <v>0</v>
      </c>
      <c r="AI47">
        <v>0</v>
      </c>
      <c r="AJ47">
        <v>0</v>
      </c>
      <c r="AK47">
        <v>22.751395800000004</v>
      </c>
      <c r="AL47">
        <v>0.99908509104991383</v>
      </c>
      <c r="AM47">
        <v>0</v>
      </c>
      <c r="AN47">
        <v>0</v>
      </c>
      <c r="AO47">
        <v>0</v>
      </c>
      <c r="AP47">
        <v>0.21612840173985085</v>
      </c>
      <c r="AQ47">
        <v>0</v>
      </c>
      <c r="AR47">
        <v>1.3970939678442025</v>
      </c>
      <c r="AS47">
        <v>1.9859149970264645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886.12177584006542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489.43755858534286</v>
      </c>
      <c r="L48">
        <v>5.7600606294027568</v>
      </c>
      <c r="M48">
        <v>61.247781801720244</v>
      </c>
      <c r="N48">
        <v>23.912055074380167</v>
      </c>
      <c r="O48">
        <v>70.389090862507359</v>
      </c>
      <c r="P48">
        <v>21.062845144947929</v>
      </c>
      <c r="Q48">
        <v>0</v>
      </c>
      <c r="R48">
        <v>17.880637724392042</v>
      </c>
      <c r="S48">
        <v>11.130401844465203</v>
      </c>
      <c r="T48">
        <v>0</v>
      </c>
      <c r="U48">
        <v>59.749510935130161</v>
      </c>
      <c r="V48">
        <v>24.5417186971831</v>
      </c>
      <c r="W48">
        <v>14.67055177109515</v>
      </c>
      <c r="X48">
        <v>53.098631807672099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5.9079008772819472</v>
      </c>
      <c r="AG48">
        <v>0</v>
      </c>
      <c r="AH48">
        <v>0</v>
      </c>
      <c r="AI48">
        <v>0</v>
      </c>
      <c r="AJ48">
        <v>0</v>
      </c>
      <c r="AK48">
        <v>22.751395800000004</v>
      </c>
      <c r="AL48">
        <v>0.99908509104991383</v>
      </c>
      <c r="AM48">
        <v>0</v>
      </c>
      <c r="AN48">
        <v>0</v>
      </c>
      <c r="AO48">
        <v>0</v>
      </c>
      <c r="AP48">
        <v>0.21612840173985085</v>
      </c>
      <c r="AQ48">
        <v>0</v>
      </c>
      <c r="AR48">
        <v>1.8627916643115936</v>
      </c>
      <c r="AS48">
        <v>1.9859149970264645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886.6040617096487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489.43822552050091</v>
      </c>
      <c r="L49">
        <v>5.7599385083399524</v>
      </c>
      <c r="M49">
        <v>61.247781801720244</v>
      </c>
      <c r="N49">
        <v>23.912055074380167</v>
      </c>
      <c r="O49">
        <v>70.389090862507359</v>
      </c>
      <c r="P49">
        <v>21.062845144947929</v>
      </c>
      <c r="Q49">
        <v>0</v>
      </c>
      <c r="R49">
        <v>17.880637724392042</v>
      </c>
      <c r="S49">
        <v>11.130401844465203</v>
      </c>
      <c r="T49">
        <v>0</v>
      </c>
      <c r="U49">
        <v>59.749510935130161</v>
      </c>
      <c r="V49">
        <v>24.544475529636152</v>
      </c>
      <c r="W49">
        <v>14.67055177109515</v>
      </c>
      <c r="X49">
        <v>55.309280135238254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5.9079008772819472</v>
      </c>
      <c r="AG49">
        <v>0</v>
      </c>
      <c r="AH49">
        <v>0</v>
      </c>
      <c r="AI49">
        <v>0</v>
      </c>
      <c r="AJ49">
        <v>0</v>
      </c>
      <c r="AK49">
        <v>22.751395800000004</v>
      </c>
      <c r="AL49">
        <v>0.99908509104991383</v>
      </c>
      <c r="AM49">
        <v>0</v>
      </c>
      <c r="AN49">
        <v>0</v>
      </c>
      <c r="AO49">
        <v>0</v>
      </c>
      <c r="AP49">
        <v>0.21612840173985085</v>
      </c>
      <c r="AQ49">
        <v>0</v>
      </c>
      <c r="AR49">
        <v>1.3970939678442025</v>
      </c>
      <c r="AS49">
        <v>1.9859149970264645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888.35231398729582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489.43155851681024</v>
      </c>
      <c r="L50">
        <v>5.7599654553131607</v>
      </c>
      <c r="M50">
        <v>61.247781801720244</v>
      </c>
      <c r="N50">
        <v>23.912055074380167</v>
      </c>
      <c r="O50">
        <v>70.389090862507359</v>
      </c>
      <c r="P50">
        <v>21.062845144947929</v>
      </c>
      <c r="Q50">
        <v>0</v>
      </c>
      <c r="R50">
        <v>17.880637724392042</v>
      </c>
      <c r="S50">
        <v>11.130401844465203</v>
      </c>
      <c r="T50">
        <v>0</v>
      </c>
      <c r="U50">
        <v>59.749510935130161</v>
      </c>
      <c r="V50">
        <v>53.6017827434273</v>
      </c>
      <c r="W50">
        <v>14.67055177109515</v>
      </c>
      <c r="X50">
        <v>55.309280135238254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5.9079008772819472</v>
      </c>
      <c r="AG50">
        <v>0</v>
      </c>
      <c r="AH50">
        <v>0</v>
      </c>
      <c r="AI50">
        <v>0</v>
      </c>
      <c r="AJ50">
        <v>0</v>
      </c>
      <c r="AK50">
        <v>22.751395800000004</v>
      </c>
      <c r="AL50">
        <v>0.99908509104991383</v>
      </c>
      <c r="AM50">
        <v>0</v>
      </c>
      <c r="AN50">
        <v>0</v>
      </c>
      <c r="AO50">
        <v>0</v>
      </c>
      <c r="AP50">
        <v>0.21612840173985085</v>
      </c>
      <c r="AQ50">
        <v>0</v>
      </c>
      <c r="AR50">
        <v>1.8627916643115936</v>
      </c>
      <c r="AS50">
        <v>1.9859149970264645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917.86867884083688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460.99625528458296</v>
      </c>
      <c r="L51">
        <v>5.7599952429347523</v>
      </c>
      <c r="M51">
        <v>61.247781801720244</v>
      </c>
      <c r="N51">
        <v>23.912055074380167</v>
      </c>
      <c r="O51">
        <v>70.389090862507359</v>
      </c>
      <c r="P51">
        <v>21.062845144947929</v>
      </c>
      <c r="Q51">
        <v>0</v>
      </c>
      <c r="R51">
        <v>17.880637724392042</v>
      </c>
      <c r="S51">
        <v>11.129415267192783</v>
      </c>
      <c r="T51">
        <v>0</v>
      </c>
      <c r="U51">
        <v>59.749510935130161</v>
      </c>
      <c r="V51">
        <v>53.601783592492872</v>
      </c>
      <c r="W51">
        <v>14.67055177109515</v>
      </c>
      <c r="X51">
        <v>57.521261100829982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5.9079008772819472</v>
      </c>
      <c r="AG51">
        <v>0</v>
      </c>
      <c r="AH51">
        <v>0</v>
      </c>
      <c r="AI51">
        <v>0</v>
      </c>
      <c r="AJ51">
        <v>0</v>
      </c>
      <c r="AK51">
        <v>22.751395800000004</v>
      </c>
      <c r="AL51">
        <v>0.99908509104991383</v>
      </c>
      <c r="AM51">
        <v>0</v>
      </c>
      <c r="AN51">
        <v>0</v>
      </c>
      <c r="AO51">
        <v>0</v>
      </c>
      <c r="AP51">
        <v>0.21612840173985085</v>
      </c>
      <c r="AQ51">
        <v>0</v>
      </c>
      <c r="AR51">
        <v>14.902334632155792</v>
      </c>
      <c r="AS51">
        <v>1.9859149970264645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904.68394360146033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412.97631902765119</v>
      </c>
      <c r="L52">
        <v>5.7600219421605656</v>
      </c>
      <c r="M52">
        <v>61.247781801720244</v>
      </c>
      <c r="N52">
        <v>23.912055074380167</v>
      </c>
      <c r="O52">
        <v>70.389090862507359</v>
      </c>
      <c r="P52">
        <v>21.062845144947929</v>
      </c>
      <c r="Q52">
        <v>0</v>
      </c>
      <c r="R52">
        <v>17.879308682657772</v>
      </c>
      <c r="S52">
        <v>11.129415267192783</v>
      </c>
      <c r="T52">
        <v>0</v>
      </c>
      <c r="U52">
        <v>59.749510935130161</v>
      </c>
      <c r="V52">
        <v>53.601783592492872</v>
      </c>
      <c r="W52">
        <v>14.67055177109515</v>
      </c>
      <c r="X52">
        <v>57.521261100829982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5.9079008772819472</v>
      </c>
      <c r="AG52">
        <v>0</v>
      </c>
      <c r="AH52">
        <v>0</v>
      </c>
      <c r="AI52">
        <v>0</v>
      </c>
      <c r="AJ52">
        <v>0</v>
      </c>
      <c r="AK52">
        <v>22.751395800000004</v>
      </c>
      <c r="AL52">
        <v>0.99908509104991383</v>
      </c>
      <c r="AM52">
        <v>0</v>
      </c>
      <c r="AN52">
        <v>0</v>
      </c>
      <c r="AO52">
        <v>0</v>
      </c>
      <c r="AP52">
        <v>0.21612840173985085</v>
      </c>
      <c r="AQ52">
        <v>0</v>
      </c>
      <c r="AR52">
        <v>14.902334632155792</v>
      </c>
      <c r="AS52">
        <v>1.9859149970264645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856.66270500202006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364.95639650831407</v>
      </c>
      <c r="L53">
        <v>5.7600623123732246</v>
      </c>
      <c r="M53">
        <v>61.247781801720244</v>
      </c>
      <c r="N53">
        <v>23.912055074380167</v>
      </c>
      <c r="O53">
        <v>70.389090862507359</v>
      </c>
      <c r="P53">
        <v>21.062845144947929</v>
      </c>
      <c r="Q53">
        <v>0</v>
      </c>
      <c r="R53">
        <v>17.879308682657772</v>
      </c>
      <c r="S53">
        <v>11.129415267192783</v>
      </c>
      <c r="T53">
        <v>0</v>
      </c>
      <c r="U53">
        <v>59.749510935130161</v>
      </c>
      <c r="V53">
        <v>53.601783592492872</v>
      </c>
      <c r="W53">
        <v>14.67055177109515</v>
      </c>
      <c r="X53">
        <v>66.238062527957226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5.9079008772819472</v>
      </c>
      <c r="AG53">
        <v>0</v>
      </c>
      <c r="AH53">
        <v>0</v>
      </c>
      <c r="AI53">
        <v>0</v>
      </c>
      <c r="AJ53">
        <v>0</v>
      </c>
      <c r="AK53">
        <v>22.751395800000004</v>
      </c>
      <c r="AL53">
        <v>0.99908509104991383</v>
      </c>
      <c r="AM53">
        <v>0</v>
      </c>
      <c r="AN53">
        <v>0</v>
      </c>
      <c r="AO53">
        <v>0</v>
      </c>
      <c r="AP53">
        <v>0.21612840173985085</v>
      </c>
      <c r="AQ53">
        <v>0</v>
      </c>
      <c r="AR53">
        <v>1.8627916643115936</v>
      </c>
      <c r="AS53">
        <v>1.9859149970264645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804.32008131217867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364.95639650831407</v>
      </c>
      <c r="L54">
        <v>5.7599373402230079</v>
      </c>
      <c r="M54">
        <v>61.247781801720244</v>
      </c>
      <c r="N54">
        <v>23.912055074380167</v>
      </c>
      <c r="O54">
        <v>70.389090862507359</v>
      </c>
      <c r="P54">
        <v>21.062845144947929</v>
      </c>
      <c r="Q54">
        <v>0</v>
      </c>
      <c r="R54">
        <v>17.878185413199425</v>
      </c>
      <c r="S54">
        <v>11.129415267192783</v>
      </c>
      <c r="T54">
        <v>0</v>
      </c>
      <c r="U54">
        <v>59.749510935130161</v>
      </c>
      <c r="V54">
        <v>53.601783592492872</v>
      </c>
      <c r="W54">
        <v>14.67055177109515</v>
      </c>
      <c r="X54">
        <v>67.578532230571284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5.9079008772819472</v>
      </c>
      <c r="AG54">
        <v>0</v>
      </c>
      <c r="AH54">
        <v>0</v>
      </c>
      <c r="AI54">
        <v>0</v>
      </c>
      <c r="AJ54">
        <v>0</v>
      </c>
      <c r="AK54">
        <v>22.751395800000004</v>
      </c>
      <c r="AL54">
        <v>0.99908509104991383</v>
      </c>
      <c r="AM54">
        <v>0</v>
      </c>
      <c r="AN54">
        <v>0</v>
      </c>
      <c r="AO54">
        <v>0</v>
      </c>
      <c r="AP54">
        <v>0.21612840173985085</v>
      </c>
      <c r="AQ54">
        <v>0</v>
      </c>
      <c r="AR54">
        <v>1.3970939678442025</v>
      </c>
      <c r="AS54">
        <v>1.9859149970264645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805.19360507671684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384.16297522965385</v>
      </c>
      <c r="L55">
        <v>5.759900043383948</v>
      </c>
      <c r="M55">
        <v>61.247781801720244</v>
      </c>
      <c r="N55">
        <v>23.912055074380167</v>
      </c>
      <c r="O55">
        <v>70.389090862507359</v>
      </c>
      <c r="P55">
        <v>21.062845144947929</v>
      </c>
      <c r="Q55">
        <v>0</v>
      </c>
      <c r="R55">
        <v>15.395731458831568</v>
      </c>
      <c r="S55">
        <v>11.129415267192783</v>
      </c>
      <c r="T55">
        <v>0</v>
      </c>
      <c r="U55">
        <v>59.749510935130161</v>
      </c>
      <c r="V55">
        <v>56.52</v>
      </c>
      <c r="W55">
        <v>14.67055177109515</v>
      </c>
      <c r="X55">
        <v>71.69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5.9079008772819472</v>
      </c>
      <c r="AG55">
        <v>0</v>
      </c>
      <c r="AH55">
        <v>0</v>
      </c>
      <c r="AI55">
        <v>0</v>
      </c>
      <c r="AJ55">
        <v>0</v>
      </c>
      <c r="AK55">
        <v>22.751395800000004</v>
      </c>
      <c r="AL55">
        <v>0.99908509104991383</v>
      </c>
      <c r="AM55">
        <v>0</v>
      </c>
      <c r="AN55">
        <v>0</v>
      </c>
      <c r="AO55">
        <v>0</v>
      </c>
      <c r="AP55">
        <v>0.21612840173985085</v>
      </c>
      <c r="AQ55">
        <v>0</v>
      </c>
      <c r="AR55">
        <v>1.3970939678442025</v>
      </c>
      <c r="AS55">
        <v>1.9859149970264645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828.9473767237854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336.14290325088172</v>
      </c>
      <c r="L56">
        <v>5.759900043383948</v>
      </c>
      <c r="M56">
        <v>61.247781801720244</v>
      </c>
      <c r="N56">
        <v>23.912055074380167</v>
      </c>
      <c r="O56">
        <v>70.389090862507359</v>
      </c>
      <c r="P56">
        <v>21.062845144947929</v>
      </c>
      <c r="Q56">
        <v>0</v>
      </c>
      <c r="R56">
        <v>14.784262363927427</v>
      </c>
      <c r="S56">
        <v>11.129415267192783</v>
      </c>
      <c r="T56">
        <v>0</v>
      </c>
      <c r="U56">
        <v>59.749510935130161</v>
      </c>
      <c r="V56">
        <v>56.52</v>
      </c>
      <c r="W56">
        <v>14.67055177109515</v>
      </c>
      <c r="X56">
        <v>71.69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5.9079008772819472</v>
      </c>
      <c r="AG56">
        <v>0</v>
      </c>
      <c r="AH56">
        <v>0</v>
      </c>
      <c r="AI56">
        <v>0</v>
      </c>
      <c r="AJ56">
        <v>0</v>
      </c>
      <c r="AK56">
        <v>22.751395800000004</v>
      </c>
      <c r="AL56">
        <v>0.99908509104991383</v>
      </c>
      <c r="AM56">
        <v>0</v>
      </c>
      <c r="AN56">
        <v>0</v>
      </c>
      <c r="AO56">
        <v>0</v>
      </c>
      <c r="AP56">
        <v>0.21612840173985085</v>
      </c>
      <c r="AQ56">
        <v>0</v>
      </c>
      <c r="AR56">
        <v>1.3970939678442025</v>
      </c>
      <c r="AS56">
        <v>1.9859149970264645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780.31583565010908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336.14290325088172</v>
      </c>
      <c r="L57">
        <v>5.759900043383948</v>
      </c>
      <c r="M57">
        <v>61.247781801720244</v>
      </c>
      <c r="N57">
        <v>23.912055074380167</v>
      </c>
      <c r="O57">
        <v>70.389090862507359</v>
      </c>
      <c r="P57">
        <v>13.947905524079321</v>
      </c>
      <c r="Q57">
        <v>0</v>
      </c>
      <c r="R57">
        <v>17.228614674318511</v>
      </c>
      <c r="S57">
        <v>11.129415267192783</v>
      </c>
      <c r="T57">
        <v>0</v>
      </c>
      <c r="U57">
        <v>59.749510935130161</v>
      </c>
      <c r="V57">
        <v>53.601783592492872</v>
      </c>
      <c r="W57">
        <v>14.67055177109515</v>
      </c>
      <c r="X57">
        <v>71.69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5.9079008772819472</v>
      </c>
      <c r="AG57">
        <v>0</v>
      </c>
      <c r="AH57">
        <v>0</v>
      </c>
      <c r="AI57">
        <v>0</v>
      </c>
      <c r="AJ57">
        <v>0</v>
      </c>
      <c r="AK57">
        <v>22.751395800000004</v>
      </c>
      <c r="AL57">
        <v>0.99908509104991383</v>
      </c>
      <c r="AM57">
        <v>0</v>
      </c>
      <c r="AN57">
        <v>0</v>
      </c>
      <c r="AO57">
        <v>0</v>
      </c>
      <c r="AP57">
        <v>0.21612840173985085</v>
      </c>
      <c r="AQ57">
        <v>0</v>
      </c>
      <c r="AR57">
        <v>1.3970939678442025</v>
      </c>
      <c r="AS57">
        <v>1.9859149970264645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772.72703193212453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336.14290325088172</v>
      </c>
      <c r="L58">
        <v>5.759900043383948</v>
      </c>
      <c r="M58">
        <v>61.247781801720244</v>
      </c>
      <c r="N58">
        <v>23.912055074380167</v>
      </c>
      <c r="O58">
        <v>70.389090862507359</v>
      </c>
      <c r="P58">
        <v>13.947905524079321</v>
      </c>
      <c r="Q58">
        <v>0</v>
      </c>
      <c r="R58">
        <v>17.228614674318511</v>
      </c>
      <c r="S58">
        <v>11.129415267192783</v>
      </c>
      <c r="T58">
        <v>0</v>
      </c>
      <c r="U58">
        <v>59.749510935130161</v>
      </c>
      <c r="V58">
        <v>53.601783592492872</v>
      </c>
      <c r="W58">
        <v>14.67055177109515</v>
      </c>
      <c r="X58">
        <v>71.69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5.9079008772819472</v>
      </c>
      <c r="AG58">
        <v>0</v>
      </c>
      <c r="AH58">
        <v>0</v>
      </c>
      <c r="AI58">
        <v>0</v>
      </c>
      <c r="AJ58">
        <v>0</v>
      </c>
      <c r="AK58">
        <v>22.751395800000004</v>
      </c>
      <c r="AL58">
        <v>4.9954247092082618</v>
      </c>
      <c r="AM58">
        <v>0</v>
      </c>
      <c r="AN58">
        <v>0</v>
      </c>
      <c r="AO58">
        <v>0</v>
      </c>
      <c r="AP58">
        <v>0.21612840173985085</v>
      </c>
      <c r="AQ58">
        <v>0</v>
      </c>
      <c r="AR58">
        <v>1.3970939678442025</v>
      </c>
      <c r="AS58">
        <v>1.9859149970264645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776.72337155028288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336.14290325088172</v>
      </c>
      <c r="L59">
        <v>5.759900043383948</v>
      </c>
      <c r="M59">
        <v>61.247781801720244</v>
      </c>
      <c r="N59">
        <v>23.912055074380167</v>
      </c>
      <c r="O59">
        <v>70.389090862507359</v>
      </c>
      <c r="P59">
        <v>13.947905524079321</v>
      </c>
      <c r="Q59">
        <v>0</v>
      </c>
      <c r="R59">
        <v>17.881548478272901</v>
      </c>
      <c r="S59">
        <v>11.129415267192783</v>
      </c>
      <c r="T59">
        <v>0</v>
      </c>
      <c r="U59">
        <v>59.749510935130161</v>
      </c>
      <c r="V59">
        <v>7.6548942403789217</v>
      </c>
      <c r="W59">
        <v>14.67055177109515</v>
      </c>
      <c r="X59">
        <v>71.69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5.9079008772819472</v>
      </c>
      <c r="AG59">
        <v>0</v>
      </c>
      <c r="AH59">
        <v>0</v>
      </c>
      <c r="AI59">
        <v>0</v>
      </c>
      <c r="AJ59">
        <v>0</v>
      </c>
      <c r="AK59">
        <v>22.751395800000004</v>
      </c>
      <c r="AL59">
        <v>50.786816509208258</v>
      </c>
      <c r="AM59">
        <v>0</v>
      </c>
      <c r="AN59">
        <v>0</v>
      </c>
      <c r="AO59">
        <v>0</v>
      </c>
      <c r="AP59">
        <v>0.21612840173985085</v>
      </c>
      <c r="AQ59">
        <v>0</v>
      </c>
      <c r="AR59">
        <v>1.3970939678442025</v>
      </c>
      <c r="AS59">
        <v>1.9859149970264645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777.22080780212332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336.14290325088172</v>
      </c>
      <c r="L60">
        <v>5.759900043383948</v>
      </c>
      <c r="M60">
        <v>61.247781801720244</v>
      </c>
      <c r="N60">
        <v>23.912055074380167</v>
      </c>
      <c r="O60">
        <v>70.389090862507359</v>
      </c>
      <c r="P60">
        <v>13.947905524079321</v>
      </c>
      <c r="Q60">
        <v>0</v>
      </c>
      <c r="R60">
        <v>17.881548478272901</v>
      </c>
      <c r="S60">
        <v>11.129415267192783</v>
      </c>
      <c r="T60">
        <v>0</v>
      </c>
      <c r="U60">
        <v>59.749510935130161</v>
      </c>
      <c r="V60">
        <v>7.6548942403789217</v>
      </c>
      <c r="W60">
        <v>14.67055177109515</v>
      </c>
      <c r="X60">
        <v>71.69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5.9079008772819472</v>
      </c>
      <c r="AG60">
        <v>0</v>
      </c>
      <c r="AH60">
        <v>0</v>
      </c>
      <c r="AI60">
        <v>0</v>
      </c>
      <c r="AJ60">
        <v>0</v>
      </c>
      <c r="AK60">
        <v>22.751395800000004</v>
      </c>
      <c r="AL60">
        <v>50.786816509208258</v>
      </c>
      <c r="AM60">
        <v>0</v>
      </c>
      <c r="AN60">
        <v>0</v>
      </c>
      <c r="AO60">
        <v>0</v>
      </c>
      <c r="AP60">
        <v>0.21612840173985085</v>
      </c>
      <c r="AQ60">
        <v>0</v>
      </c>
      <c r="AR60">
        <v>1.3970939678442025</v>
      </c>
      <c r="AS60">
        <v>1.9859149970264645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777.22080780212332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336.14290325088172</v>
      </c>
      <c r="L61">
        <v>5.7600743885705068</v>
      </c>
      <c r="M61">
        <v>61.247781801720244</v>
      </c>
      <c r="N61">
        <v>23.912055074380167</v>
      </c>
      <c r="O61">
        <v>70.389090862507359</v>
      </c>
      <c r="P61">
        <v>13.947905524079321</v>
      </c>
      <c r="Q61">
        <v>0</v>
      </c>
      <c r="R61">
        <v>17.880637724392042</v>
      </c>
      <c r="S61">
        <v>11.129415267192783</v>
      </c>
      <c r="T61">
        <v>0</v>
      </c>
      <c r="U61">
        <v>59.749510935130161</v>
      </c>
      <c r="V61">
        <v>7.6548942403789217</v>
      </c>
      <c r="W61">
        <v>14.67055177109515</v>
      </c>
      <c r="X61">
        <v>71.69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5.9079008772819472</v>
      </c>
      <c r="AG61">
        <v>0</v>
      </c>
      <c r="AH61">
        <v>0</v>
      </c>
      <c r="AI61">
        <v>0</v>
      </c>
      <c r="AJ61">
        <v>0</v>
      </c>
      <c r="AK61">
        <v>22.751395800000004</v>
      </c>
      <c r="AL61">
        <v>4.9954247092082618</v>
      </c>
      <c r="AM61">
        <v>0</v>
      </c>
      <c r="AN61">
        <v>0</v>
      </c>
      <c r="AO61">
        <v>0</v>
      </c>
      <c r="AP61">
        <v>0.21612840173985085</v>
      </c>
      <c r="AQ61">
        <v>0</v>
      </c>
      <c r="AR61">
        <v>1.3970939678442025</v>
      </c>
      <c r="AS61">
        <v>1.9859149970264645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731.42867959342891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336.14290325088172</v>
      </c>
      <c r="L62">
        <v>5.7600258886100599</v>
      </c>
      <c r="M62">
        <v>61.247781801720244</v>
      </c>
      <c r="N62">
        <v>23.912055074380167</v>
      </c>
      <c r="O62">
        <v>70.389090862507359</v>
      </c>
      <c r="P62">
        <v>13.947905524079321</v>
      </c>
      <c r="Q62">
        <v>0</v>
      </c>
      <c r="R62">
        <v>17.880637724392042</v>
      </c>
      <c r="S62">
        <v>11.129415267192783</v>
      </c>
      <c r="T62">
        <v>0</v>
      </c>
      <c r="U62">
        <v>59.749510935130161</v>
      </c>
      <c r="V62">
        <v>7.6548942403789217</v>
      </c>
      <c r="W62">
        <v>14.67055177109515</v>
      </c>
      <c r="X62">
        <v>71.69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5.9079008772819472</v>
      </c>
      <c r="AG62">
        <v>0</v>
      </c>
      <c r="AH62">
        <v>0</v>
      </c>
      <c r="AI62">
        <v>0</v>
      </c>
      <c r="AJ62">
        <v>0</v>
      </c>
      <c r="AK62">
        <v>22.751395800000004</v>
      </c>
      <c r="AL62">
        <v>0.99908509104991383</v>
      </c>
      <c r="AM62">
        <v>0</v>
      </c>
      <c r="AN62">
        <v>0</v>
      </c>
      <c r="AO62">
        <v>0</v>
      </c>
      <c r="AP62">
        <v>0.21612840173985085</v>
      </c>
      <c r="AQ62">
        <v>6.1652779187301583</v>
      </c>
      <c r="AR62">
        <v>1.3970939678442025</v>
      </c>
      <c r="AS62">
        <v>1.9859149970264645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733.59756939404042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336.14290325088172</v>
      </c>
      <c r="L63">
        <v>5.7600258886100599</v>
      </c>
      <c r="M63">
        <v>61.247781801720244</v>
      </c>
      <c r="N63">
        <v>23.912055074380167</v>
      </c>
      <c r="O63">
        <v>70.389090862507359</v>
      </c>
      <c r="P63">
        <v>13.947905524079321</v>
      </c>
      <c r="Q63">
        <v>0</v>
      </c>
      <c r="R63">
        <v>17.881548478272901</v>
      </c>
      <c r="S63">
        <v>11.129415267192783</v>
      </c>
      <c r="T63">
        <v>0</v>
      </c>
      <c r="U63">
        <v>59.749510935130161</v>
      </c>
      <c r="V63">
        <v>7.6548942403789217</v>
      </c>
      <c r="W63">
        <v>14.67055177109515</v>
      </c>
      <c r="X63">
        <v>71.69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5.9079008772819472</v>
      </c>
      <c r="AG63">
        <v>0</v>
      </c>
      <c r="AH63">
        <v>0</v>
      </c>
      <c r="AI63">
        <v>0</v>
      </c>
      <c r="AJ63">
        <v>0</v>
      </c>
      <c r="AK63">
        <v>22.751395800000004</v>
      </c>
      <c r="AL63">
        <v>0.99908509104991383</v>
      </c>
      <c r="AM63">
        <v>0</v>
      </c>
      <c r="AN63">
        <v>0</v>
      </c>
      <c r="AO63">
        <v>0</v>
      </c>
      <c r="AP63">
        <v>0.21612840173985085</v>
      </c>
      <c r="AQ63">
        <v>10.359344718730158</v>
      </c>
      <c r="AR63">
        <v>1.8627916643115936</v>
      </c>
      <c r="AS63">
        <v>1.9859149970264645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738.2582446443887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384.16297522965385</v>
      </c>
      <c r="L64">
        <v>5.7599000433839471</v>
      </c>
      <c r="M64">
        <v>61.247781801720244</v>
      </c>
      <c r="N64">
        <v>23.912055074380167</v>
      </c>
      <c r="O64">
        <v>70.389090862507359</v>
      </c>
      <c r="P64">
        <v>13.947905524079321</v>
      </c>
      <c r="Q64">
        <v>0</v>
      </c>
      <c r="R64">
        <v>17.881548478272901</v>
      </c>
      <c r="S64">
        <v>11.129415267192783</v>
      </c>
      <c r="T64">
        <v>0</v>
      </c>
      <c r="U64">
        <v>59.749510935130161</v>
      </c>
      <c r="V64">
        <v>7.6548942403789217</v>
      </c>
      <c r="W64">
        <v>14.67055177109515</v>
      </c>
      <c r="X64">
        <v>71.69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5.9079008772819472</v>
      </c>
      <c r="AG64">
        <v>0</v>
      </c>
      <c r="AH64">
        <v>0</v>
      </c>
      <c r="AI64">
        <v>0</v>
      </c>
      <c r="AJ64">
        <v>0</v>
      </c>
      <c r="AK64">
        <v>22.751395800000004</v>
      </c>
      <c r="AL64">
        <v>0.99908509104991383</v>
      </c>
      <c r="AM64">
        <v>0</v>
      </c>
      <c r="AN64">
        <v>0</v>
      </c>
      <c r="AO64">
        <v>0</v>
      </c>
      <c r="AP64">
        <v>0.21612840173985085</v>
      </c>
      <c r="AQ64">
        <v>10.359344718730158</v>
      </c>
      <c r="AR64">
        <v>14.902334632155792</v>
      </c>
      <c r="AS64">
        <v>1.9859149970264645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799.31773374577892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430.55057431184184</v>
      </c>
      <c r="L65">
        <v>5.7796907414771699</v>
      </c>
      <c r="M65">
        <v>61.247781801720244</v>
      </c>
      <c r="N65">
        <v>23.912055074380167</v>
      </c>
      <c r="O65">
        <v>70.389090862507359</v>
      </c>
      <c r="P65">
        <v>13.947905524079321</v>
      </c>
      <c r="Q65">
        <v>0</v>
      </c>
      <c r="R65">
        <v>17.881548478272901</v>
      </c>
      <c r="S65">
        <v>11.129415267192783</v>
      </c>
      <c r="T65">
        <v>0</v>
      </c>
      <c r="U65">
        <v>59.749510935130161</v>
      </c>
      <c r="V65">
        <v>7.6548942403789217</v>
      </c>
      <c r="W65">
        <v>14.67055177109515</v>
      </c>
      <c r="X65">
        <v>71.69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5.9079008772819472</v>
      </c>
      <c r="AG65">
        <v>0</v>
      </c>
      <c r="AH65">
        <v>0</v>
      </c>
      <c r="AI65">
        <v>0</v>
      </c>
      <c r="AJ65">
        <v>0</v>
      </c>
      <c r="AK65">
        <v>22.751395800000004</v>
      </c>
      <c r="AL65">
        <v>0.99908509104991383</v>
      </c>
      <c r="AM65">
        <v>0</v>
      </c>
      <c r="AN65">
        <v>0</v>
      </c>
      <c r="AO65">
        <v>0</v>
      </c>
      <c r="AP65">
        <v>5.403199063794531E-2</v>
      </c>
      <c r="AQ65">
        <v>10.359344718730158</v>
      </c>
      <c r="AR65">
        <v>14.902334632155792</v>
      </c>
      <c r="AS65">
        <v>1.9859149970264645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845.56302711495812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489.4381507888653</v>
      </c>
      <c r="L66">
        <v>5.3699849895178202</v>
      </c>
      <c r="M66">
        <v>61.247781801720244</v>
      </c>
      <c r="N66">
        <v>23.912055074380167</v>
      </c>
      <c r="O66">
        <v>70.389090862507359</v>
      </c>
      <c r="P66">
        <v>13.947905524079321</v>
      </c>
      <c r="Q66">
        <v>0</v>
      </c>
      <c r="R66">
        <v>17.880637724392042</v>
      </c>
      <c r="S66">
        <v>11.129415267192783</v>
      </c>
      <c r="T66">
        <v>0</v>
      </c>
      <c r="U66">
        <v>59.749510935130161</v>
      </c>
      <c r="V66">
        <v>7.6548942403789217</v>
      </c>
      <c r="W66">
        <v>14.67055177109515</v>
      </c>
      <c r="X66">
        <v>71.69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5.9079008772819472</v>
      </c>
      <c r="AG66">
        <v>0</v>
      </c>
      <c r="AH66">
        <v>0</v>
      </c>
      <c r="AI66">
        <v>0</v>
      </c>
      <c r="AJ66">
        <v>0</v>
      </c>
      <c r="AK66">
        <v>22.751395800000004</v>
      </c>
      <c r="AL66">
        <v>0.99908509104991383</v>
      </c>
      <c r="AM66">
        <v>0</v>
      </c>
      <c r="AN66">
        <v>0</v>
      </c>
      <c r="AO66">
        <v>0</v>
      </c>
      <c r="AP66">
        <v>5.403199063794531E-2</v>
      </c>
      <c r="AQ66">
        <v>10.359344718730158</v>
      </c>
      <c r="AR66">
        <v>1.8627916643115936</v>
      </c>
      <c r="AS66">
        <v>1.9859149970264645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891.0004441182972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489.4381507888653</v>
      </c>
      <c r="L67">
        <v>5.5698830343862102</v>
      </c>
      <c r="M67">
        <v>61.247781801720244</v>
      </c>
      <c r="N67">
        <v>23.912055074380167</v>
      </c>
      <c r="O67">
        <v>70.389090862507359</v>
      </c>
      <c r="P67">
        <v>13.947905524079321</v>
      </c>
      <c r="Q67">
        <v>0</v>
      </c>
      <c r="R67">
        <v>17.880637724392042</v>
      </c>
      <c r="S67">
        <v>11.129415267192783</v>
      </c>
      <c r="T67">
        <v>0</v>
      </c>
      <c r="U67">
        <v>59.749510935130161</v>
      </c>
      <c r="V67">
        <v>7.8963699885255307</v>
      </c>
      <c r="W67">
        <v>14.67055177109515</v>
      </c>
      <c r="X67">
        <v>71.69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6.9509850752143416</v>
      </c>
      <c r="AF67">
        <v>5.9079008772819472</v>
      </c>
      <c r="AG67">
        <v>0</v>
      </c>
      <c r="AH67">
        <v>0</v>
      </c>
      <c r="AI67">
        <v>0</v>
      </c>
      <c r="AJ67">
        <v>0</v>
      </c>
      <c r="AK67">
        <v>22.751395800000004</v>
      </c>
      <c r="AL67">
        <v>0.99908509104991383</v>
      </c>
      <c r="AM67">
        <v>0</v>
      </c>
      <c r="AN67">
        <v>0</v>
      </c>
      <c r="AO67">
        <v>0</v>
      </c>
      <c r="AP67">
        <v>5.403199063794531E-2</v>
      </c>
      <c r="AQ67">
        <v>20.718690130634922</v>
      </c>
      <c r="AR67">
        <v>1.3970939678442025</v>
      </c>
      <c r="AS67">
        <v>1.9859149970264645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908.2864507019641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489.22678423660369</v>
      </c>
      <c r="L68">
        <v>5.6599414325871438</v>
      </c>
      <c r="M68">
        <v>61.247781801720244</v>
      </c>
      <c r="N68">
        <v>23.912055074380167</v>
      </c>
      <c r="O68">
        <v>70.389090862507359</v>
      </c>
      <c r="P68">
        <v>13.947905524079321</v>
      </c>
      <c r="Q68">
        <v>0</v>
      </c>
      <c r="R68">
        <v>17.880637724392042</v>
      </c>
      <c r="S68">
        <v>11.127827564497041</v>
      </c>
      <c r="T68">
        <v>0</v>
      </c>
      <c r="U68">
        <v>59.749510935130161</v>
      </c>
      <c r="V68">
        <v>7.8963699885255307</v>
      </c>
      <c r="W68">
        <v>14.67055177109515</v>
      </c>
      <c r="X68">
        <v>71.69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6.9509850752143416</v>
      </c>
      <c r="AF68">
        <v>5.9079008772819472</v>
      </c>
      <c r="AG68">
        <v>0</v>
      </c>
      <c r="AH68">
        <v>0</v>
      </c>
      <c r="AI68">
        <v>0</v>
      </c>
      <c r="AJ68">
        <v>0</v>
      </c>
      <c r="AK68">
        <v>22.751395800000004</v>
      </c>
      <c r="AL68">
        <v>0.99908509104991383</v>
      </c>
      <c r="AM68">
        <v>0</v>
      </c>
      <c r="AN68">
        <v>0</v>
      </c>
      <c r="AO68">
        <v>0</v>
      </c>
      <c r="AP68">
        <v>5.403199063794531E-2</v>
      </c>
      <c r="AQ68">
        <v>20.718690130634922</v>
      </c>
      <c r="AR68">
        <v>1.3970939678442025</v>
      </c>
      <c r="AS68">
        <v>1.9859149970264645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908.16355484520761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489.22678423660369</v>
      </c>
      <c r="L69">
        <v>5.7600606294027568</v>
      </c>
      <c r="M69">
        <v>61.247781801720244</v>
      </c>
      <c r="N69">
        <v>23.912055074380167</v>
      </c>
      <c r="O69">
        <v>70.389090862507359</v>
      </c>
      <c r="P69">
        <v>13.947905524079321</v>
      </c>
      <c r="Q69">
        <v>0</v>
      </c>
      <c r="R69">
        <v>17.880637724392042</v>
      </c>
      <c r="S69">
        <v>11.127827564497041</v>
      </c>
      <c r="T69">
        <v>0</v>
      </c>
      <c r="U69">
        <v>59.749510935130161</v>
      </c>
      <c r="V69">
        <v>7.8963822260470451</v>
      </c>
      <c r="W69">
        <v>14.67055177109515</v>
      </c>
      <c r="X69">
        <v>62.331762504270486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6.9509850752143416</v>
      </c>
      <c r="AF69">
        <v>5.9079008772819472</v>
      </c>
      <c r="AG69">
        <v>0</v>
      </c>
      <c r="AH69">
        <v>9.7465695821752885</v>
      </c>
      <c r="AI69">
        <v>0</v>
      </c>
      <c r="AJ69">
        <v>0</v>
      </c>
      <c r="AK69">
        <v>22.751395800000004</v>
      </c>
      <c r="AL69">
        <v>0.99908509104991383</v>
      </c>
      <c r="AM69">
        <v>0</v>
      </c>
      <c r="AN69">
        <v>0</v>
      </c>
      <c r="AO69">
        <v>0</v>
      </c>
      <c r="AP69">
        <v>5.403199063794531E-2</v>
      </c>
      <c r="AQ69">
        <v>31.078034849365082</v>
      </c>
      <c r="AR69">
        <v>1.3970939678442025</v>
      </c>
      <c r="AS69">
        <v>1.9859149970264645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919.01136308472064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489.22678423660369</v>
      </c>
      <c r="L70">
        <v>5.7600606294027568</v>
      </c>
      <c r="M70">
        <v>61.247781801720244</v>
      </c>
      <c r="N70">
        <v>23.912055074380167</v>
      </c>
      <c r="O70">
        <v>70.389090862507359</v>
      </c>
      <c r="P70">
        <v>13.947905524079321</v>
      </c>
      <c r="Q70">
        <v>0</v>
      </c>
      <c r="R70">
        <v>17.880637724392042</v>
      </c>
      <c r="S70">
        <v>11.127827564497041</v>
      </c>
      <c r="T70">
        <v>0</v>
      </c>
      <c r="U70">
        <v>59.749510935130161</v>
      </c>
      <c r="V70">
        <v>7.8963636431440039</v>
      </c>
      <c r="W70">
        <v>14.67055177109515</v>
      </c>
      <c r="X70">
        <v>62.331762504270486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6.9509850752143416</v>
      </c>
      <c r="AF70">
        <v>5.9079008772819472</v>
      </c>
      <c r="AG70">
        <v>0</v>
      </c>
      <c r="AH70">
        <v>19.732808782175287</v>
      </c>
      <c r="AI70">
        <v>0</v>
      </c>
      <c r="AJ70">
        <v>0</v>
      </c>
      <c r="AK70">
        <v>22.751395800000004</v>
      </c>
      <c r="AL70">
        <v>0.99908509104991383</v>
      </c>
      <c r="AM70">
        <v>0</v>
      </c>
      <c r="AN70">
        <v>0</v>
      </c>
      <c r="AO70">
        <v>0</v>
      </c>
      <c r="AP70">
        <v>5.403199063794531E-2</v>
      </c>
      <c r="AQ70">
        <v>31.078034849365082</v>
      </c>
      <c r="AR70">
        <v>1.3970939678442025</v>
      </c>
      <c r="AS70">
        <v>1.9859149970264645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928.99758370181758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489.22678423660369</v>
      </c>
      <c r="L71">
        <v>5.7600606294027568</v>
      </c>
      <c r="M71">
        <v>61.247781801720244</v>
      </c>
      <c r="N71">
        <v>23.912055074380167</v>
      </c>
      <c r="O71">
        <v>70.389090862507359</v>
      </c>
      <c r="P71">
        <v>13.947905524079321</v>
      </c>
      <c r="Q71">
        <v>0</v>
      </c>
      <c r="R71">
        <v>17.880637724392042</v>
      </c>
      <c r="S71">
        <v>11.127827564497041</v>
      </c>
      <c r="T71">
        <v>0</v>
      </c>
      <c r="U71">
        <v>59.749510935130161</v>
      </c>
      <c r="V71">
        <v>7.8963636431440039</v>
      </c>
      <c r="W71">
        <v>14.67055177109515</v>
      </c>
      <c r="X71">
        <v>62.331762504270486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6.9509850752143416</v>
      </c>
      <c r="AF71">
        <v>5.9079008772819472</v>
      </c>
      <c r="AG71">
        <v>0</v>
      </c>
      <c r="AH71">
        <v>29.5992129536642</v>
      </c>
      <c r="AI71">
        <v>0</v>
      </c>
      <c r="AJ71">
        <v>0</v>
      </c>
      <c r="AK71">
        <v>22.751395800000004</v>
      </c>
      <c r="AL71">
        <v>0.99908509104991383</v>
      </c>
      <c r="AM71">
        <v>0</v>
      </c>
      <c r="AN71">
        <v>0</v>
      </c>
      <c r="AO71">
        <v>0</v>
      </c>
      <c r="AP71">
        <v>5.403199063794531E-2</v>
      </c>
      <c r="AQ71">
        <v>31.078034849365082</v>
      </c>
      <c r="AR71">
        <v>1.3970939678442025</v>
      </c>
      <c r="AS71">
        <v>1.9859149970264645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938.86398787330643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489.22678423660369</v>
      </c>
      <c r="L72">
        <v>5.7600606294027568</v>
      </c>
      <c r="M72">
        <v>61.247781801720244</v>
      </c>
      <c r="N72">
        <v>23.912055074380167</v>
      </c>
      <c r="O72">
        <v>70.389090862507359</v>
      </c>
      <c r="P72">
        <v>13.947905524079321</v>
      </c>
      <c r="Q72">
        <v>0</v>
      </c>
      <c r="R72">
        <v>17.880637724392042</v>
      </c>
      <c r="S72">
        <v>11.127827564497041</v>
      </c>
      <c r="T72">
        <v>0</v>
      </c>
      <c r="U72">
        <v>59.749510935130161</v>
      </c>
      <c r="V72">
        <v>7.8963636431440039</v>
      </c>
      <c r="W72">
        <v>14.67055177109515</v>
      </c>
      <c r="X72">
        <v>62.331762504270486</v>
      </c>
      <c r="Y72">
        <v>0</v>
      </c>
      <c r="Z72">
        <v>0</v>
      </c>
      <c r="AA72">
        <v>0</v>
      </c>
      <c r="AB72">
        <v>5.5547152381095257</v>
      </c>
      <c r="AC72">
        <v>0</v>
      </c>
      <c r="AD72">
        <v>0</v>
      </c>
      <c r="AE72">
        <v>6.9509850752143416</v>
      </c>
      <c r="AF72">
        <v>11.81580106135903</v>
      </c>
      <c r="AG72">
        <v>0</v>
      </c>
      <c r="AH72">
        <v>39.465617125153109</v>
      </c>
      <c r="AI72">
        <v>0</v>
      </c>
      <c r="AJ72">
        <v>0</v>
      </c>
      <c r="AK72">
        <v>22.751395800000004</v>
      </c>
      <c r="AL72">
        <v>0.99908509104991383</v>
      </c>
      <c r="AM72">
        <v>0</v>
      </c>
      <c r="AN72">
        <v>0</v>
      </c>
      <c r="AO72">
        <v>0</v>
      </c>
      <c r="AP72">
        <v>5.403199063794531E-2</v>
      </c>
      <c r="AQ72">
        <v>31.078034849365082</v>
      </c>
      <c r="AR72">
        <v>1.3970939678442025</v>
      </c>
      <c r="AS72">
        <v>1.9859149970264645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960.19300746698207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489.22678423660369</v>
      </c>
      <c r="L73">
        <v>5.7600606294027568</v>
      </c>
      <c r="M73">
        <v>61.247781801720244</v>
      </c>
      <c r="N73">
        <v>23.912055074380167</v>
      </c>
      <c r="O73">
        <v>70.389090862507359</v>
      </c>
      <c r="P73">
        <v>13.947905524079321</v>
      </c>
      <c r="Q73">
        <v>0</v>
      </c>
      <c r="R73">
        <v>17.880637724392042</v>
      </c>
      <c r="S73">
        <v>11.127827564497041</v>
      </c>
      <c r="T73">
        <v>0</v>
      </c>
      <c r="U73">
        <v>59.749510935130161</v>
      </c>
      <c r="V73">
        <v>7.8963636431440039</v>
      </c>
      <c r="W73">
        <v>14.67055177109515</v>
      </c>
      <c r="X73">
        <v>62.331762504270486</v>
      </c>
      <c r="Y73">
        <v>0</v>
      </c>
      <c r="Z73">
        <v>0.46396923999999989</v>
      </c>
      <c r="AA73">
        <v>2.966003144303798</v>
      </c>
      <c r="AB73">
        <v>5.5547152381095257</v>
      </c>
      <c r="AC73">
        <v>4.0823532757970789</v>
      </c>
      <c r="AD73">
        <v>3.8537617485238456</v>
      </c>
      <c r="AE73">
        <v>13.901970589633672</v>
      </c>
      <c r="AF73">
        <v>17.723701938640975</v>
      </c>
      <c r="AG73">
        <v>0</v>
      </c>
      <c r="AH73">
        <v>49.931195999999993</v>
      </c>
      <c r="AI73">
        <v>1.6108790956794972</v>
      </c>
      <c r="AJ73">
        <v>0</v>
      </c>
      <c r="AK73">
        <v>22.751395800000004</v>
      </c>
      <c r="AL73">
        <v>0.99908509104991383</v>
      </c>
      <c r="AM73">
        <v>1.9115417966991748</v>
      </c>
      <c r="AN73">
        <v>0</v>
      </c>
      <c r="AO73">
        <v>0</v>
      </c>
      <c r="AP73">
        <v>5.403199063794531E-2</v>
      </c>
      <c r="AQ73">
        <v>31.078034849365082</v>
      </c>
      <c r="AR73">
        <v>1.3970939678442025</v>
      </c>
      <c r="AS73">
        <v>1.9859149970264645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998.40598103453374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489.22678423660369</v>
      </c>
      <c r="L74">
        <v>5.7600606294027568</v>
      </c>
      <c r="M74">
        <v>61.247781801720244</v>
      </c>
      <c r="N74">
        <v>23.912055074380167</v>
      </c>
      <c r="O74">
        <v>70.389090862507359</v>
      </c>
      <c r="P74">
        <v>13.947905524079321</v>
      </c>
      <c r="Q74">
        <v>0</v>
      </c>
      <c r="R74">
        <v>17.880637724392042</v>
      </c>
      <c r="S74">
        <v>11.127827564497041</v>
      </c>
      <c r="T74">
        <v>0</v>
      </c>
      <c r="U74">
        <v>59.749510935130161</v>
      </c>
      <c r="V74">
        <v>7.8963636431440039</v>
      </c>
      <c r="W74">
        <v>14.67055177109515</v>
      </c>
      <c r="X74">
        <v>62.331762504270486</v>
      </c>
      <c r="Y74">
        <v>0</v>
      </c>
      <c r="Z74">
        <v>5.500819467545452</v>
      </c>
      <c r="AA74">
        <v>5.8653550556962042</v>
      </c>
      <c r="AB74">
        <v>11.109430915378841</v>
      </c>
      <c r="AC74">
        <v>12.259413707633108</v>
      </c>
      <c r="AD74">
        <v>7.7075234970476911</v>
      </c>
      <c r="AE74">
        <v>20.852955664848015</v>
      </c>
      <c r="AF74">
        <v>23.631602122718061</v>
      </c>
      <c r="AG74">
        <v>0</v>
      </c>
      <c r="AH74">
        <v>49.931195999999993</v>
      </c>
      <c r="AI74">
        <v>6.8967097545954426</v>
      </c>
      <c r="AJ74">
        <v>0</v>
      </c>
      <c r="AK74">
        <v>22.751395800000004</v>
      </c>
      <c r="AL74">
        <v>0.99908509104991383</v>
      </c>
      <c r="AM74">
        <v>4.4437722783195799</v>
      </c>
      <c r="AN74">
        <v>0</v>
      </c>
      <c r="AO74">
        <v>0</v>
      </c>
      <c r="AP74">
        <v>5.403199063794531E-2</v>
      </c>
      <c r="AQ74">
        <v>31.078034849365082</v>
      </c>
      <c r="AR74">
        <v>1.3970939678442025</v>
      </c>
      <c r="AS74">
        <v>1.9859149970264645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1044.6046674309284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489.22678423660369</v>
      </c>
      <c r="L75">
        <v>5.7600606294027568</v>
      </c>
      <c r="M75">
        <v>61.247781801720244</v>
      </c>
      <c r="N75">
        <v>23.912055074380167</v>
      </c>
      <c r="O75">
        <v>70.389090862507359</v>
      </c>
      <c r="P75">
        <v>13.947905524079321</v>
      </c>
      <c r="Q75">
        <v>0</v>
      </c>
      <c r="R75">
        <v>17.880637724392042</v>
      </c>
      <c r="S75">
        <v>11.127827564497041</v>
      </c>
      <c r="T75">
        <v>0</v>
      </c>
      <c r="U75">
        <v>59.749510935130161</v>
      </c>
      <c r="V75">
        <v>7.8963636431440039</v>
      </c>
      <c r="W75">
        <v>14.67055177109515</v>
      </c>
      <c r="X75">
        <v>62.331762504270486</v>
      </c>
      <c r="Y75">
        <v>0</v>
      </c>
      <c r="Z75">
        <v>5.500819467545452</v>
      </c>
      <c r="AA75">
        <v>9.331246400000003</v>
      </c>
      <c r="AB75">
        <v>11.109430915378841</v>
      </c>
      <c r="AC75">
        <v>12.259413707633108</v>
      </c>
      <c r="AD75">
        <v>11.56128524557154</v>
      </c>
      <c r="AE75">
        <v>20.852955664848015</v>
      </c>
      <c r="AF75">
        <v>23.631602122718061</v>
      </c>
      <c r="AG75">
        <v>0</v>
      </c>
      <c r="AH75">
        <v>59.198425907328399</v>
      </c>
      <c r="AI75">
        <v>6.8967097545954426</v>
      </c>
      <c r="AJ75">
        <v>0</v>
      </c>
      <c r="AK75">
        <v>22.751395800000004</v>
      </c>
      <c r="AL75">
        <v>4.9954247092082618</v>
      </c>
      <c r="AM75">
        <v>4.4437722783195799</v>
      </c>
      <c r="AN75">
        <v>0</v>
      </c>
      <c r="AO75">
        <v>0</v>
      </c>
      <c r="AP75">
        <v>5.403199063794531E-2</v>
      </c>
      <c r="AQ75">
        <v>31.078034849365082</v>
      </c>
      <c r="AR75">
        <v>1.3970939678442025</v>
      </c>
      <c r="AS75">
        <v>1.9859149970264645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1065.1878900492429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489.22678423660369</v>
      </c>
      <c r="L76">
        <v>5.7600606294027568</v>
      </c>
      <c r="M76">
        <v>61.247781801720244</v>
      </c>
      <c r="N76">
        <v>23.912055074380167</v>
      </c>
      <c r="O76">
        <v>70.389090862507359</v>
      </c>
      <c r="P76">
        <v>13.947905524079321</v>
      </c>
      <c r="Q76">
        <v>0</v>
      </c>
      <c r="R76">
        <v>17.880637724392042</v>
      </c>
      <c r="S76">
        <v>11.127827564497041</v>
      </c>
      <c r="T76">
        <v>0</v>
      </c>
      <c r="U76">
        <v>59.749510935130161</v>
      </c>
      <c r="V76">
        <v>7.8963636431440039</v>
      </c>
      <c r="W76">
        <v>14.67055177109515</v>
      </c>
      <c r="X76">
        <v>62.331762504270486</v>
      </c>
      <c r="Y76">
        <v>0</v>
      </c>
      <c r="Z76">
        <v>5.500819467545452</v>
      </c>
      <c r="AA76">
        <v>10.997540400000002</v>
      </c>
      <c r="AB76">
        <v>11.109430915378841</v>
      </c>
      <c r="AC76">
        <v>12.259413707633108</v>
      </c>
      <c r="AD76">
        <v>15.415046994095382</v>
      </c>
      <c r="AE76">
        <v>20.852955664848015</v>
      </c>
      <c r="AF76">
        <v>23.631602122718061</v>
      </c>
      <c r="AG76">
        <v>0</v>
      </c>
      <c r="AH76">
        <v>59.198425907328399</v>
      </c>
      <c r="AI76">
        <v>6.8967097545954426</v>
      </c>
      <c r="AJ76">
        <v>0</v>
      </c>
      <c r="AK76">
        <v>22.751395800000004</v>
      </c>
      <c r="AL76">
        <v>39.96339618158347</v>
      </c>
      <c r="AM76">
        <v>4.4437722783195799</v>
      </c>
      <c r="AN76">
        <v>0</v>
      </c>
      <c r="AO76">
        <v>0</v>
      </c>
      <c r="AP76">
        <v>5.403199063794531E-2</v>
      </c>
      <c r="AQ76">
        <v>31.078034849365082</v>
      </c>
      <c r="AR76">
        <v>1.3970939678442025</v>
      </c>
      <c r="AS76">
        <v>1.9859149970264645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1105.675917270142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489.22678423660369</v>
      </c>
      <c r="L77">
        <v>5.7600606294027568</v>
      </c>
      <c r="M77">
        <v>61.247781801720244</v>
      </c>
      <c r="N77">
        <v>23.912055074380167</v>
      </c>
      <c r="O77">
        <v>70.389090862507359</v>
      </c>
      <c r="P77">
        <v>13.947905524079321</v>
      </c>
      <c r="Q77">
        <v>0</v>
      </c>
      <c r="R77">
        <v>17.880637724392042</v>
      </c>
      <c r="S77">
        <v>11.127827564497041</v>
      </c>
      <c r="T77">
        <v>0</v>
      </c>
      <c r="U77">
        <v>59.749510935130161</v>
      </c>
      <c r="V77">
        <v>7.8963636431440039</v>
      </c>
      <c r="W77">
        <v>14.67055177109515</v>
      </c>
      <c r="X77">
        <v>62.331762504270486</v>
      </c>
      <c r="Y77">
        <v>0</v>
      </c>
      <c r="Z77">
        <v>5.500819467545452</v>
      </c>
      <c r="AA77">
        <v>10.997540400000002</v>
      </c>
      <c r="AB77">
        <v>11.109430915378841</v>
      </c>
      <c r="AC77">
        <v>12.259413707633108</v>
      </c>
      <c r="AD77">
        <v>15.415046994095382</v>
      </c>
      <c r="AE77">
        <v>20.852955664848015</v>
      </c>
      <c r="AF77">
        <v>23.631602122718061</v>
      </c>
      <c r="AG77">
        <v>0</v>
      </c>
      <c r="AH77">
        <v>59.198425907328399</v>
      </c>
      <c r="AI77">
        <v>6.8967097545954426</v>
      </c>
      <c r="AJ77">
        <v>0</v>
      </c>
      <c r="AK77">
        <v>22.751395800000004</v>
      </c>
      <c r="AL77">
        <v>39.96339618158347</v>
      </c>
      <c r="AM77">
        <v>4.4437722783195799</v>
      </c>
      <c r="AN77">
        <v>0</v>
      </c>
      <c r="AO77">
        <v>0</v>
      </c>
      <c r="AP77">
        <v>5.403199063794531E-2</v>
      </c>
      <c r="AQ77">
        <v>31.078034849365082</v>
      </c>
      <c r="AR77">
        <v>14.902334632155792</v>
      </c>
      <c r="AS77">
        <v>1.9859149970264645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1119.1811579344535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489.22678423660369</v>
      </c>
      <c r="L78">
        <v>5.7600606294027568</v>
      </c>
      <c r="M78">
        <v>61.247781801720244</v>
      </c>
      <c r="N78">
        <v>23.912055074380167</v>
      </c>
      <c r="O78">
        <v>70.389090862507359</v>
      </c>
      <c r="P78">
        <v>13.947905524079321</v>
      </c>
      <c r="Q78">
        <v>0</v>
      </c>
      <c r="R78">
        <v>17.880637724392042</v>
      </c>
      <c r="S78">
        <v>11.127827564497041</v>
      </c>
      <c r="T78">
        <v>0</v>
      </c>
      <c r="U78">
        <v>59.749510935130161</v>
      </c>
      <c r="V78">
        <v>7.8963636431440039</v>
      </c>
      <c r="W78">
        <v>14.67055177109515</v>
      </c>
      <c r="X78">
        <v>62.331762504270486</v>
      </c>
      <c r="Y78">
        <v>0</v>
      </c>
      <c r="Z78">
        <v>5.500819467545452</v>
      </c>
      <c r="AA78">
        <v>10.997540400000002</v>
      </c>
      <c r="AB78">
        <v>11.109430915378841</v>
      </c>
      <c r="AC78">
        <v>12.259413707633108</v>
      </c>
      <c r="AD78">
        <v>15.415046994095382</v>
      </c>
      <c r="AE78">
        <v>20.852955664848015</v>
      </c>
      <c r="AF78">
        <v>23.631602122718061</v>
      </c>
      <c r="AG78">
        <v>0</v>
      </c>
      <c r="AH78">
        <v>55.922939519999993</v>
      </c>
      <c r="AI78">
        <v>6.8967097545954426</v>
      </c>
      <c r="AJ78">
        <v>0</v>
      </c>
      <c r="AK78">
        <v>22.751395800000004</v>
      </c>
      <c r="AL78">
        <v>39.96339618158347</v>
      </c>
      <c r="AM78">
        <v>4.4437722783195799</v>
      </c>
      <c r="AN78">
        <v>0</v>
      </c>
      <c r="AO78">
        <v>0</v>
      </c>
      <c r="AP78">
        <v>5.403199063794531E-2</v>
      </c>
      <c r="AQ78">
        <v>31.078034849365082</v>
      </c>
      <c r="AR78">
        <v>14.902334632155792</v>
      </c>
      <c r="AS78">
        <v>1.9859149970264645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1115.9056715471252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489.22678423660369</v>
      </c>
      <c r="L79">
        <v>5.7600606294027568</v>
      </c>
      <c r="M79">
        <v>61.247781801720244</v>
      </c>
      <c r="N79">
        <v>23.912055074380167</v>
      </c>
      <c r="O79">
        <v>70.389090862507359</v>
      </c>
      <c r="P79">
        <v>13.947905524079321</v>
      </c>
      <c r="Q79">
        <v>0</v>
      </c>
      <c r="R79">
        <v>17.880637724392042</v>
      </c>
      <c r="S79">
        <v>11.127827564497041</v>
      </c>
      <c r="T79">
        <v>0</v>
      </c>
      <c r="U79">
        <v>59.749510935130161</v>
      </c>
      <c r="V79">
        <v>7.8963636431440039</v>
      </c>
      <c r="W79">
        <v>14.67055177109515</v>
      </c>
      <c r="X79">
        <v>62.331762504270486</v>
      </c>
      <c r="Y79">
        <v>0</v>
      </c>
      <c r="Z79">
        <v>5.500819467545452</v>
      </c>
      <c r="AA79">
        <v>10.997540400000002</v>
      </c>
      <c r="AB79">
        <v>11.109430915378841</v>
      </c>
      <c r="AC79">
        <v>12.259413707633108</v>
      </c>
      <c r="AD79">
        <v>15.415046994095382</v>
      </c>
      <c r="AE79">
        <v>20.852955664848015</v>
      </c>
      <c r="AF79">
        <v>23.631602122718061</v>
      </c>
      <c r="AG79">
        <v>0</v>
      </c>
      <c r="AH79">
        <v>47.933948159999993</v>
      </c>
      <c r="AI79">
        <v>6.8967097545954426</v>
      </c>
      <c r="AJ79">
        <v>0</v>
      </c>
      <c r="AK79">
        <v>22.751395800000004</v>
      </c>
      <c r="AL79">
        <v>39.96339618158347</v>
      </c>
      <c r="AM79">
        <v>4.4437722783195799</v>
      </c>
      <c r="AN79">
        <v>0</v>
      </c>
      <c r="AO79">
        <v>0</v>
      </c>
      <c r="AP79">
        <v>2.6475728115161559</v>
      </c>
      <c r="AQ79">
        <v>31.078034849365082</v>
      </c>
      <c r="AR79">
        <v>1.3970939678442025</v>
      </c>
      <c r="AS79">
        <v>1.9859149970264645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1097.0049803436918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489.22678423660369</v>
      </c>
      <c r="L80">
        <v>5.7600606294027568</v>
      </c>
      <c r="M80">
        <v>61.247781801720244</v>
      </c>
      <c r="N80">
        <v>23.912055074380167</v>
      </c>
      <c r="O80">
        <v>70.389090862507359</v>
      </c>
      <c r="P80">
        <v>13.947905524079321</v>
      </c>
      <c r="Q80">
        <v>0</v>
      </c>
      <c r="R80">
        <v>17.880637724392042</v>
      </c>
      <c r="S80">
        <v>11.127827564497041</v>
      </c>
      <c r="T80">
        <v>0</v>
      </c>
      <c r="U80">
        <v>59.749510935130161</v>
      </c>
      <c r="V80">
        <v>7.8963636431440039</v>
      </c>
      <c r="W80">
        <v>14.67055177109515</v>
      </c>
      <c r="X80">
        <v>62.331762504270486</v>
      </c>
      <c r="Y80">
        <v>0</v>
      </c>
      <c r="Z80">
        <v>2.7504095141818174</v>
      </c>
      <c r="AA80">
        <v>5.9266743481012671</v>
      </c>
      <c r="AB80">
        <v>11.109430915378841</v>
      </c>
      <c r="AC80">
        <v>4.0823532757970789</v>
      </c>
      <c r="AD80">
        <v>7.7075234970476911</v>
      </c>
      <c r="AE80">
        <v>20.852955664848015</v>
      </c>
      <c r="AF80">
        <v>11.81580106135903</v>
      </c>
      <c r="AG80">
        <v>0</v>
      </c>
      <c r="AH80">
        <v>39.465617125153109</v>
      </c>
      <c r="AI80">
        <v>1.6108790956794972</v>
      </c>
      <c r="AJ80">
        <v>0</v>
      </c>
      <c r="AK80">
        <v>22.751395800000004</v>
      </c>
      <c r="AL80">
        <v>4.9954247092082618</v>
      </c>
      <c r="AM80">
        <v>1.6304325410352587</v>
      </c>
      <c r="AN80">
        <v>0</v>
      </c>
      <c r="AO80">
        <v>0</v>
      </c>
      <c r="AP80">
        <v>2.6475728115161559</v>
      </c>
      <c r="AQ80">
        <v>31.078034849365082</v>
      </c>
      <c r="AR80">
        <v>1.3970939678442025</v>
      </c>
      <c r="AS80">
        <v>1.9859149970264645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1009.9478464447642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489.22678423660369</v>
      </c>
      <c r="L81">
        <v>5.7600606294027568</v>
      </c>
      <c r="M81">
        <v>61.247781801720244</v>
      </c>
      <c r="N81">
        <v>23.912055074380167</v>
      </c>
      <c r="O81">
        <v>70.389090862507359</v>
      </c>
      <c r="P81">
        <v>13.947905524079321</v>
      </c>
      <c r="Q81">
        <v>0</v>
      </c>
      <c r="R81">
        <v>17.880637724392042</v>
      </c>
      <c r="S81">
        <v>11.127827564497041</v>
      </c>
      <c r="T81">
        <v>0</v>
      </c>
      <c r="U81">
        <v>59.749510935130161</v>
      </c>
      <c r="V81">
        <v>7.6548942403789217</v>
      </c>
      <c r="W81">
        <v>14.67055177109515</v>
      </c>
      <c r="X81">
        <v>62.331762504270486</v>
      </c>
      <c r="Y81">
        <v>0</v>
      </c>
      <c r="Z81">
        <v>0</v>
      </c>
      <c r="AA81">
        <v>2.6660704000000006</v>
      </c>
      <c r="AB81">
        <v>11.109430915378841</v>
      </c>
      <c r="AC81">
        <v>0</v>
      </c>
      <c r="AD81">
        <v>3.8537617485238456</v>
      </c>
      <c r="AE81">
        <v>13.901970589633672</v>
      </c>
      <c r="AF81">
        <v>5.9079008772819472</v>
      </c>
      <c r="AG81">
        <v>0</v>
      </c>
      <c r="AH81">
        <v>23.966974079999996</v>
      </c>
      <c r="AI81">
        <v>0</v>
      </c>
      <c r="AJ81">
        <v>0</v>
      </c>
      <c r="AK81">
        <v>22.751395800000004</v>
      </c>
      <c r="AL81">
        <v>0.99908509104991383</v>
      </c>
      <c r="AM81">
        <v>0</v>
      </c>
      <c r="AN81">
        <v>0</v>
      </c>
      <c r="AO81">
        <v>0</v>
      </c>
      <c r="AP81">
        <v>2.6475728115161559</v>
      </c>
      <c r="AQ81">
        <v>31.078034849365082</v>
      </c>
      <c r="AR81">
        <v>1.3970939678442025</v>
      </c>
      <c r="AS81">
        <v>1.9859149970264645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960.1640689960775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489.22678423660369</v>
      </c>
      <c r="L82">
        <v>5.7600606294027568</v>
      </c>
      <c r="M82">
        <v>61.247781801720244</v>
      </c>
      <c r="N82">
        <v>23.912055074380167</v>
      </c>
      <c r="O82">
        <v>70.389090862507359</v>
      </c>
      <c r="P82">
        <v>13.947905524079321</v>
      </c>
      <c r="Q82">
        <v>0</v>
      </c>
      <c r="R82">
        <v>17.880637724392042</v>
      </c>
      <c r="S82">
        <v>11.127827564497041</v>
      </c>
      <c r="T82">
        <v>0</v>
      </c>
      <c r="U82">
        <v>59.749510935130161</v>
      </c>
      <c r="V82">
        <v>7.6548942403789217</v>
      </c>
      <c r="W82">
        <v>14.67055177109515</v>
      </c>
      <c r="X82">
        <v>62.331762504270486</v>
      </c>
      <c r="Y82">
        <v>0</v>
      </c>
      <c r="Z82">
        <v>0</v>
      </c>
      <c r="AA82">
        <v>0</v>
      </c>
      <c r="AB82">
        <v>5.5547152381095257</v>
      </c>
      <c r="AC82">
        <v>0</v>
      </c>
      <c r="AD82">
        <v>0</v>
      </c>
      <c r="AE82">
        <v>6.9509850752143416</v>
      </c>
      <c r="AF82">
        <v>5.9079008772819472</v>
      </c>
      <c r="AG82">
        <v>0</v>
      </c>
      <c r="AH82">
        <v>12.782386351678984</v>
      </c>
      <c r="AI82">
        <v>0</v>
      </c>
      <c r="AJ82">
        <v>0</v>
      </c>
      <c r="AK82">
        <v>22.751395800000004</v>
      </c>
      <c r="AL82">
        <v>0.99908509104991383</v>
      </c>
      <c r="AM82">
        <v>0</v>
      </c>
      <c r="AN82">
        <v>0</v>
      </c>
      <c r="AO82">
        <v>0</v>
      </c>
      <c r="AP82">
        <v>5.403199063794531E-2</v>
      </c>
      <c r="AQ82">
        <v>31.078034849365082</v>
      </c>
      <c r="AR82">
        <v>1.3970939678442025</v>
      </c>
      <c r="AS82">
        <v>1.9859149970264645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927.36040710666566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489.22678423660369</v>
      </c>
      <c r="L83">
        <v>5.7600606294027568</v>
      </c>
      <c r="M83">
        <v>61.247781801720244</v>
      </c>
      <c r="N83">
        <v>23.912055074380167</v>
      </c>
      <c r="O83">
        <v>70.389090862507359</v>
      </c>
      <c r="P83">
        <v>13.947905524079321</v>
      </c>
      <c r="Q83">
        <v>0</v>
      </c>
      <c r="R83">
        <v>17.880637724392042</v>
      </c>
      <c r="S83">
        <v>11.127827564497041</v>
      </c>
      <c r="T83">
        <v>0</v>
      </c>
      <c r="U83">
        <v>59.749510935130161</v>
      </c>
      <c r="V83">
        <v>7.6548942403789217</v>
      </c>
      <c r="W83">
        <v>14.67055177109515</v>
      </c>
      <c r="X83">
        <v>62.331762504270486</v>
      </c>
      <c r="Y83">
        <v>0</v>
      </c>
      <c r="Z83">
        <v>0</v>
      </c>
      <c r="AA83">
        <v>0</v>
      </c>
      <c r="AB83">
        <v>5.5547152381095257</v>
      </c>
      <c r="AC83">
        <v>0</v>
      </c>
      <c r="AD83">
        <v>0</v>
      </c>
      <c r="AE83">
        <v>6.9509850752143416</v>
      </c>
      <c r="AF83">
        <v>5.9079008772819472</v>
      </c>
      <c r="AG83">
        <v>0</v>
      </c>
      <c r="AH83">
        <v>9.7865145916789853</v>
      </c>
      <c r="AI83">
        <v>0</v>
      </c>
      <c r="AJ83">
        <v>0</v>
      </c>
      <c r="AK83">
        <v>22.751395800000004</v>
      </c>
      <c r="AL83">
        <v>0.99908509104991383</v>
      </c>
      <c r="AM83">
        <v>0</v>
      </c>
      <c r="AN83">
        <v>0</v>
      </c>
      <c r="AO83">
        <v>0</v>
      </c>
      <c r="AP83">
        <v>5.403199063794531E-2</v>
      </c>
      <c r="AQ83">
        <v>31.078034849365082</v>
      </c>
      <c r="AR83">
        <v>1.3970939678442025</v>
      </c>
      <c r="AS83">
        <v>1.9859149970264645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924.36453534666566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489.22678423660369</v>
      </c>
      <c r="L84">
        <v>5.7600606294027568</v>
      </c>
      <c r="M84">
        <v>61.247781801720244</v>
      </c>
      <c r="N84">
        <v>23.912055074380167</v>
      </c>
      <c r="O84">
        <v>70.389090862507359</v>
      </c>
      <c r="P84">
        <v>13.947905524079321</v>
      </c>
      <c r="Q84">
        <v>0</v>
      </c>
      <c r="R84">
        <v>17.880637724392042</v>
      </c>
      <c r="S84">
        <v>11.127827564497041</v>
      </c>
      <c r="T84">
        <v>0</v>
      </c>
      <c r="U84">
        <v>59.749510935130161</v>
      </c>
      <c r="V84">
        <v>7.6548942403789217</v>
      </c>
      <c r="W84">
        <v>14.67055177109515</v>
      </c>
      <c r="X84">
        <v>62.331762504270486</v>
      </c>
      <c r="Y84">
        <v>0</v>
      </c>
      <c r="Z84">
        <v>0</v>
      </c>
      <c r="AA84">
        <v>0</v>
      </c>
      <c r="AB84">
        <v>5.5547152381095257</v>
      </c>
      <c r="AC84">
        <v>0</v>
      </c>
      <c r="AD84">
        <v>0</v>
      </c>
      <c r="AE84">
        <v>6.9509850752143416</v>
      </c>
      <c r="AF84">
        <v>5.9079008772819472</v>
      </c>
      <c r="AG84">
        <v>0</v>
      </c>
      <c r="AH84">
        <v>0</v>
      </c>
      <c r="AI84">
        <v>0</v>
      </c>
      <c r="AJ84">
        <v>0</v>
      </c>
      <c r="AK84">
        <v>22.751395800000004</v>
      </c>
      <c r="AL84">
        <v>0.99908509104991383</v>
      </c>
      <c r="AM84">
        <v>0</v>
      </c>
      <c r="AN84">
        <v>0</v>
      </c>
      <c r="AO84">
        <v>0</v>
      </c>
      <c r="AP84">
        <v>5.403199063794531E-2</v>
      </c>
      <c r="AQ84">
        <v>31.078034849365082</v>
      </c>
      <c r="AR84">
        <v>1.3970939678442025</v>
      </c>
      <c r="AS84">
        <v>1.9859149970264645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914.57802075498671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489.43368420150807</v>
      </c>
      <c r="L85">
        <v>5.7600606294027568</v>
      </c>
      <c r="M85">
        <v>61.247781801720244</v>
      </c>
      <c r="N85">
        <v>23.912055074380167</v>
      </c>
      <c r="O85">
        <v>70.389090862507359</v>
      </c>
      <c r="P85">
        <v>13.947905524079321</v>
      </c>
      <c r="Q85">
        <v>0</v>
      </c>
      <c r="R85">
        <v>17.880637724392042</v>
      </c>
      <c r="S85">
        <v>11.127827564497041</v>
      </c>
      <c r="T85">
        <v>0</v>
      </c>
      <c r="U85">
        <v>59.749510935130161</v>
      </c>
      <c r="V85">
        <v>7.6548942403789217</v>
      </c>
      <c r="W85">
        <v>14.67055177109515</v>
      </c>
      <c r="X85">
        <v>62.331762504270486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6.9509850752143416</v>
      </c>
      <c r="AF85">
        <v>5.9079008772819472</v>
      </c>
      <c r="AG85">
        <v>0</v>
      </c>
      <c r="AH85">
        <v>0</v>
      </c>
      <c r="AI85">
        <v>0</v>
      </c>
      <c r="AJ85">
        <v>0</v>
      </c>
      <c r="AK85">
        <v>22.751395800000004</v>
      </c>
      <c r="AL85">
        <v>0.99908509104991383</v>
      </c>
      <c r="AM85">
        <v>0</v>
      </c>
      <c r="AN85">
        <v>0</v>
      </c>
      <c r="AO85">
        <v>0</v>
      </c>
      <c r="AP85">
        <v>0.21612840173985085</v>
      </c>
      <c r="AQ85">
        <v>31.078034849365082</v>
      </c>
      <c r="AR85">
        <v>1.3970939678442025</v>
      </c>
      <c r="AS85">
        <v>1.9859149970264645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909.39230189288344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489.43189308863901</v>
      </c>
      <c r="L86">
        <v>5.7599543672014262</v>
      </c>
      <c r="M86">
        <v>61.247781801720244</v>
      </c>
      <c r="N86">
        <v>23.912055074380167</v>
      </c>
      <c r="O86">
        <v>70.389090862507359</v>
      </c>
      <c r="P86">
        <v>13.947905524079321</v>
      </c>
      <c r="Q86">
        <v>0</v>
      </c>
      <c r="R86">
        <v>17.881874295467924</v>
      </c>
      <c r="S86">
        <v>11.129415267192783</v>
      </c>
      <c r="T86">
        <v>0</v>
      </c>
      <c r="U86">
        <v>59.749510935130161</v>
      </c>
      <c r="V86">
        <v>7.6531885596002853</v>
      </c>
      <c r="W86">
        <v>14.680059307829817</v>
      </c>
      <c r="X86">
        <v>89.2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6.9509850752143416</v>
      </c>
      <c r="AF86">
        <v>5.9079008772819472</v>
      </c>
      <c r="AG86">
        <v>0</v>
      </c>
      <c r="AH86">
        <v>0</v>
      </c>
      <c r="AI86">
        <v>0</v>
      </c>
      <c r="AJ86">
        <v>0</v>
      </c>
      <c r="AK86">
        <v>22.751395800000004</v>
      </c>
      <c r="AL86">
        <v>0.99908509104991383</v>
      </c>
      <c r="AM86">
        <v>0</v>
      </c>
      <c r="AN86">
        <v>0</v>
      </c>
      <c r="AO86">
        <v>0</v>
      </c>
      <c r="AP86">
        <v>0.21612840173985085</v>
      </c>
      <c r="AQ86">
        <v>31.078034849365082</v>
      </c>
      <c r="AR86">
        <v>1.3970939678442025</v>
      </c>
      <c r="AS86">
        <v>1.9859149970264645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936.26926814327032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489.43870819258149</v>
      </c>
      <c r="L87">
        <v>5.7600219421605656</v>
      </c>
      <c r="M87">
        <v>61.247781801720244</v>
      </c>
      <c r="N87">
        <v>23.912055074380167</v>
      </c>
      <c r="O87">
        <v>70.389090862507359</v>
      </c>
      <c r="P87">
        <v>13.947905524079321</v>
      </c>
      <c r="Q87">
        <v>0</v>
      </c>
      <c r="R87">
        <v>17.883186167346938</v>
      </c>
      <c r="S87">
        <v>11.129415267192783</v>
      </c>
      <c r="T87">
        <v>0</v>
      </c>
      <c r="U87">
        <v>59.749510935130161</v>
      </c>
      <c r="V87">
        <v>7.6531885596002853</v>
      </c>
      <c r="W87">
        <v>14.680059307829817</v>
      </c>
      <c r="X87">
        <v>89.2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6.9509850752143416</v>
      </c>
      <c r="AF87">
        <v>5.9079008772819472</v>
      </c>
      <c r="AG87">
        <v>0</v>
      </c>
      <c r="AH87">
        <v>0</v>
      </c>
      <c r="AI87">
        <v>0</v>
      </c>
      <c r="AJ87">
        <v>0</v>
      </c>
      <c r="AK87">
        <v>22.751395800000004</v>
      </c>
      <c r="AL87">
        <v>0.99908509104991383</v>
      </c>
      <c r="AM87">
        <v>0</v>
      </c>
      <c r="AN87">
        <v>0</v>
      </c>
      <c r="AO87">
        <v>0</v>
      </c>
      <c r="AP87">
        <v>0.21612840173985085</v>
      </c>
      <c r="AQ87">
        <v>31.078034849365082</v>
      </c>
      <c r="AR87">
        <v>1.3970939678442025</v>
      </c>
      <c r="AS87">
        <v>1.9859149970264645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936.277462694051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489.43870819258149</v>
      </c>
      <c r="L88">
        <v>5.7600258886100599</v>
      </c>
      <c r="M88">
        <v>61.247781801720244</v>
      </c>
      <c r="N88">
        <v>23.912055074380167</v>
      </c>
      <c r="O88">
        <v>70.389090862507359</v>
      </c>
      <c r="P88">
        <v>13.947905524079321</v>
      </c>
      <c r="Q88">
        <v>0</v>
      </c>
      <c r="R88">
        <v>17.883186167346938</v>
      </c>
      <c r="S88">
        <v>11.129415267192783</v>
      </c>
      <c r="T88">
        <v>0</v>
      </c>
      <c r="U88">
        <v>59.749510935130161</v>
      </c>
      <c r="V88">
        <v>7.6531885596002853</v>
      </c>
      <c r="W88">
        <v>14.601510950661854</v>
      </c>
      <c r="X88">
        <v>62.331762504270486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6.9509850752143416</v>
      </c>
      <c r="AF88">
        <v>5.9079008772819472</v>
      </c>
      <c r="AG88">
        <v>0</v>
      </c>
      <c r="AH88">
        <v>0</v>
      </c>
      <c r="AI88">
        <v>0</v>
      </c>
      <c r="AJ88">
        <v>0</v>
      </c>
      <c r="AK88">
        <v>22.751395800000004</v>
      </c>
      <c r="AL88">
        <v>0.99908509104991383</v>
      </c>
      <c r="AM88">
        <v>0</v>
      </c>
      <c r="AN88">
        <v>0</v>
      </c>
      <c r="AO88">
        <v>0</v>
      </c>
      <c r="AP88">
        <v>0.21612840173985085</v>
      </c>
      <c r="AQ88">
        <v>31.078034849365082</v>
      </c>
      <c r="AR88">
        <v>1.3970939678442025</v>
      </c>
      <c r="AS88">
        <v>1.9859149970264645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909.330680787603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489.43745541850444</v>
      </c>
      <c r="L89">
        <v>5.759900043383948</v>
      </c>
      <c r="M89">
        <v>61.247781801720244</v>
      </c>
      <c r="N89">
        <v>23.912055074380167</v>
      </c>
      <c r="O89">
        <v>70.389090862507359</v>
      </c>
      <c r="P89">
        <v>13.947905524079321</v>
      </c>
      <c r="Q89">
        <v>0</v>
      </c>
      <c r="R89">
        <v>17.881548478272901</v>
      </c>
      <c r="S89">
        <v>11.129415267192783</v>
      </c>
      <c r="T89">
        <v>0</v>
      </c>
      <c r="U89">
        <v>59.749510935130161</v>
      </c>
      <c r="V89">
        <v>7.6548942403789217</v>
      </c>
      <c r="W89">
        <v>14.67055177109515</v>
      </c>
      <c r="X89">
        <v>62.331762504270486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6.9509850752143416</v>
      </c>
      <c r="AF89">
        <v>5.9079008772819472</v>
      </c>
      <c r="AG89">
        <v>0</v>
      </c>
      <c r="AH89">
        <v>0</v>
      </c>
      <c r="AI89">
        <v>0</v>
      </c>
      <c r="AJ89">
        <v>0</v>
      </c>
      <c r="AK89">
        <v>22.751395800000004</v>
      </c>
      <c r="AL89">
        <v>0.99908509104991383</v>
      </c>
      <c r="AM89">
        <v>0</v>
      </c>
      <c r="AN89">
        <v>0</v>
      </c>
      <c r="AO89">
        <v>0</v>
      </c>
      <c r="AP89">
        <v>2.6475728115161559</v>
      </c>
      <c r="AQ89">
        <v>31.078034849365082</v>
      </c>
      <c r="AR89">
        <v>1.3970939678442025</v>
      </c>
      <c r="AS89">
        <v>1.9859149970264645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911.82985539021399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489.43745541850444</v>
      </c>
      <c r="L90">
        <v>5.759900043383948</v>
      </c>
      <c r="M90">
        <v>61.247781801720244</v>
      </c>
      <c r="N90">
        <v>23.912055074380167</v>
      </c>
      <c r="O90">
        <v>70.389090862507359</v>
      </c>
      <c r="P90">
        <v>13.947905524079321</v>
      </c>
      <c r="Q90">
        <v>0</v>
      </c>
      <c r="R90">
        <v>17.881548478272901</v>
      </c>
      <c r="S90">
        <v>11.129415267192783</v>
      </c>
      <c r="T90">
        <v>0</v>
      </c>
      <c r="U90">
        <v>59.749510935130161</v>
      </c>
      <c r="V90">
        <v>7.6522138915662659</v>
      </c>
      <c r="W90">
        <v>14.67055177109515</v>
      </c>
      <c r="X90">
        <v>62.331762504270486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6.9509850752143416</v>
      </c>
      <c r="AF90">
        <v>5.9079008772819472</v>
      </c>
      <c r="AG90">
        <v>0</v>
      </c>
      <c r="AH90">
        <v>0</v>
      </c>
      <c r="AI90">
        <v>0</v>
      </c>
      <c r="AJ90">
        <v>0</v>
      </c>
      <c r="AK90">
        <v>22.751395800000004</v>
      </c>
      <c r="AL90">
        <v>0.99908509104991383</v>
      </c>
      <c r="AM90">
        <v>0</v>
      </c>
      <c r="AN90">
        <v>0</v>
      </c>
      <c r="AO90">
        <v>0</v>
      </c>
      <c r="AP90">
        <v>0.21612840173985085</v>
      </c>
      <c r="AQ90">
        <v>20.718690130634922</v>
      </c>
      <c r="AR90">
        <v>1.3970939678442025</v>
      </c>
      <c r="AS90">
        <v>1.9859149970264645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899.03638591289496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489.43745541850444</v>
      </c>
      <c r="L91">
        <v>5.759900043383948</v>
      </c>
      <c r="M91">
        <v>61.247781801720244</v>
      </c>
      <c r="N91">
        <v>23.912055074380167</v>
      </c>
      <c r="O91">
        <v>70.389090862507359</v>
      </c>
      <c r="P91">
        <v>13.947905524079321</v>
      </c>
      <c r="Q91">
        <v>0</v>
      </c>
      <c r="R91">
        <v>18.612479305871503</v>
      </c>
      <c r="S91">
        <v>11.129415267192783</v>
      </c>
      <c r="T91">
        <v>0</v>
      </c>
      <c r="U91">
        <v>59.749510935130161</v>
      </c>
      <c r="V91">
        <v>7.6519208934169276</v>
      </c>
      <c r="W91">
        <v>14.67055177109515</v>
      </c>
      <c r="X91">
        <v>62.331762504270486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6.9509850752143416</v>
      </c>
      <c r="AF91">
        <v>5.9079008772819472</v>
      </c>
      <c r="AG91">
        <v>0</v>
      </c>
      <c r="AH91">
        <v>0</v>
      </c>
      <c r="AI91">
        <v>0</v>
      </c>
      <c r="AJ91">
        <v>0</v>
      </c>
      <c r="AK91">
        <v>22.751395800000004</v>
      </c>
      <c r="AL91">
        <v>0.99908509104991383</v>
      </c>
      <c r="AM91">
        <v>0</v>
      </c>
      <c r="AN91">
        <v>0</v>
      </c>
      <c r="AO91">
        <v>0</v>
      </c>
      <c r="AP91">
        <v>0.21612840173985085</v>
      </c>
      <c r="AQ91">
        <v>20.718690130634922</v>
      </c>
      <c r="AR91">
        <v>14.902334632155792</v>
      </c>
      <c r="AS91">
        <v>1.9859149970264645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913.27226440665584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489.43745541850444</v>
      </c>
      <c r="L92">
        <v>5.759900043383948</v>
      </c>
      <c r="M92">
        <v>61.247781801720244</v>
      </c>
      <c r="N92">
        <v>23.912055074380167</v>
      </c>
      <c r="O92">
        <v>70.389090862507359</v>
      </c>
      <c r="P92">
        <v>13.947905524079321</v>
      </c>
      <c r="Q92">
        <v>0</v>
      </c>
      <c r="R92">
        <v>17.883186167346938</v>
      </c>
      <c r="S92">
        <v>11.129415267192783</v>
      </c>
      <c r="T92">
        <v>0</v>
      </c>
      <c r="U92">
        <v>59.749510935130161</v>
      </c>
      <c r="V92">
        <v>7.6519208934169276</v>
      </c>
      <c r="W92">
        <v>14.67055177109515</v>
      </c>
      <c r="X92">
        <v>62.331762504270486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5.9079008772819472</v>
      </c>
      <c r="AG92">
        <v>0</v>
      </c>
      <c r="AH92">
        <v>0</v>
      </c>
      <c r="AI92">
        <v>0</v>
      </c>
      <c r="AJ92">
        <v>0</v>
      </c>
      <c r="AK92">
        <v>22.751395800000004</v>
      </c>
      <c r="AL92">
        <v>0.99908509104991383</v>
      </c>
      <c r="AM92">
        <v>0</v>
      </c>
      <c r="AN92">
        <v>0</v>
      </c>
      <c r="AO92">
        <v>0</v>
      </c>
      <c r="AP92">
        <v>0.21612840173985085</v>
      </c>
      <c r="AQ92">
        <v>20.718690130634922</v>
      </c>
      <c r="AR92">
        <v>14.902334632155792</v>
      </c>
      <c r="AS92">
        <v>1.9859149970264645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905.59198619291692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489.43745541850444</v>
      </c>
      <c r="L93">
        <v>5.759900043383948</v>
      </c>
      <c r="M93">
        <v>61.247781801720244</v>
      </c>
      <c r="N93">
        <v>23.912055074380167</v>
      </c>
      <c r="O93">
        <v>70.389090862507359</v>
      </c>
      <c r="P93">
        <v>13.947905524079321</v>
      </c>
      <c r="Q93">
        <v>0</v>
      </c>
      <c r="R93">
        <v>17.883186167346938</v>
      </c>
      <c r="S93">
        <v>11.129415267192783</v>
      </c>
      <c r="T93">
        <v>0</v>
      </c>
      <c r="U93">
        <v>59.749510935130161</v>
      </c>
      <c r="V93">
        <v>7.6519208934169276</v>
      </c>
      <c r="W93">
        <v>14.67055177109515</v>
      </c>
      <c r="X93">
        <v>62.331762504270486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5.9079008772819472</v>
      </c>
      <c r="AG93">
        <v>0</v>
      </c>
      <c r="AH93">
        <v>0</v>
      </c>
      <c r="AI93">
        <v>0</v>
      </c>
      <c r="AJ93">
        <v>0</v>
      </c>
      <c r="AK93">
        <v>22.751395800000004</v>
      </c>
      <c r="AL93">
        <v>0.99908509104991383</v>
      </c>
      <c r="AM93">
        <v>0</v>
      </c>
      <c r="AN93">
        <v>0</v>
      </c>
      <c r="AO93">
        <v>0</v>
      </c>
      <c r="AP93">
        <v>0.21612840173985085</v>
      </c>
      <c r="AQ93">
        <v>20.718690130634922</v>
      </c>
      <c r="AR93">
        <v>1.3970939678442025</v>
      </c>
      <c r="AS93">
        <v>1.9859149970264645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892.08674552860532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489.43745541850444</v>
      </c>
      <c r="L94">
        <v>5.759900043383948</v>
      </c>
      <c r="M94">
        <v>61.247781801720244</v>
      </c>
      <c r="N94">
        <v>23.912055074380167</v>
      </c>
      <c r="O94">
        <v>70.389090862507359</v>
      </c>
      <c r="P94">
        <v>13.947905524079321</v>
      </c>
      <c r="Q94">
        <v>0</v>
      </c>
      <c r="R94">
        <v>17.883186167346938</v>
      </c>
      <c r="S94">
        <v>11.129415267192783</v>
      </c>
      <c r="T94">
        <v>0</v>
      </c>
      <c r="U94">
        <v>59.749510935130161</v>
      </c>
      <c r="V94">
        <v>7.6531885596002853</v>
      </c>
      <c r="W94">
        <v>14.67055177109515</v>
      </c>
      <c r="X94">
        <v>62.331762504270486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5.9079008772819472</v>
      </c>
      <c r="AG94">
        <v>0</v>
      </c>
      <c r="AH94">
        <v>0</v>
      </c>
      <c r="AI94">
        <v>0</v>
      </c>
      <c r="AJ94">
        <v>0</v>
      </c>
      <c r="AK94">
        <v>22.751395800000004</v>
      </c>
      <c r="AL94">
        <v>0.99908509104991383</v>
      </c>
      <c r="AM94">
        <v>0</v>
      </c>
      <c r="AN94">
        <v>0</v>
      </c>
      <c r="AO94">
        <v>0</v>
      </c>
      <c r="AP94">
        <v>0.21612840173985085</v>
      </c>
      <c r="AQ94">
        <v>20.718690130634922</v>
      </c>
      <c r="AR94">
        <v>1.3970939678442025</v>
      </c>
      <c r="AS94">
        <v>1.9859149970264645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892.08801319478869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451.39068116346624</v>
      </c>
      <c r="L95">
        <v>5.759900043383948</v>
      </c>
      <c r="M95">
        <v>61.247781801720244</v>
      </c>
      <c r="N95">
        <v>23.912055074380167</v>
      </c>
      <c r="O95">
        <v>70.389090862507359</v>
      </c>
      <c r="P95">
        <v>13.947905524079321</v>
      </c>
      <c r="Q95">
        <v>0</v>
      </c>
      <c r="R95">
        <v>17.883186167346938</v>
      </c>
      <c r="S95">
        <v>11.129415267192783</v>
      </c>
      <c r="T95">
        <v>0</v>
      </c>
      <c r="U95">
        <v>59.749510935130161</v>
      </c>
      <c r="V95">
        <v>7.6531885596002853</v>
      </c>
      <c r="W95">
        <v>14.67055177109515</v>
      </c>
      <c r="X95">
        <v>62.331762504270486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5.9079008772819472</v>
      </c>
      <c r="AG95">
        <v>0</v>
      </c>
      <c r="AH95">
        <v>0</v>
      </c>
      <c r="AI95">
        <v>0</v>
      </c>
      <c r="AJ95">
        <v>0</v>
      </c>
      <c r="AK95">
        <v>22.751395800000004</v>
      </c>
      <c r="AL95">
        <v>0.99908509104991383</v>
      </c>
      <c r="AM95">
        <v>0</v>
      </c>
      <c r="AN95">
        <v>0</v>
      </c>
      <c r="AO95">
        <v>0</v>
      </c>
      <c r="AP95">
        <v>0.21612840173985085</v>
      </c>
      <c r="AQ95">
        <v>10.359344718730158</v>
      </c>
      <c r="AR95">
        <v>1.3970939678442025</v>
      </c>
      <c r="AS95">
        <v>1.9859149970264645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843.68189352784566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422.57898849859373</v>
      </c>
      <c r="L96">
        <v>5.759900043383948</v>
      </c>
      <c r="M96">
        <v>61.247781801720244</v>
      </c>
      <c r="N96">
        <v>23.912055074380167</v>
      </c>
      <c r="O96">
        <v>70.389090862507359</v>
      </c>
      <c r="P96">
        <v>13.947905524079321</v>
      </c>
      <c r="Q96">
        <v>0</v>
      </c>
      <c r="R96">
        <v>17.883186167346938</v>
      </c>
      <c r="S96">
        <v>11.129415267192783</v>
      </c>
      <c r="T96">
        <v>0</v>
      </c>
      <c r="U96">
        <v>59.749510935130161</v>
      </c>
      <c r="V96">
        <v>7.6531885596002853</v>
      </c>
      <c r="W96">
        <v>14.67055177109515</v>
      </c>
      <c r="X96">
        <v>62.331762504270486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5.9079008772819472</v>
      </c>
      <c r="AG96">
        <v>0</v>
      </c>
      <c r="AH96">
        <v>0</v>
      </c>
      <c r="AI96">
        <v>0</v>
      </c>
      <c r="AJ96">
        <v>0</v>
      </c>
      <c r="AK96">
        <v>22.751395800000004</v>
      </c>
      <c r="AL96">
        <v>4.9954247092082618</v>
      </c>
      <c r="AM96">
        <v>0</v>
      </c>
      <c r="AN96">
        <v>0</v>
      </c>
      <c r="AO96">
        <v>0</v>
      </c>
      <c r="AP96">
        <v>0.21612840173985085</v>
      </c>
      <c r="AQ96">
        <v>10.065760319999999</v>
      </c>
      <c r="AR96">
        <v>1.3970939678442025</v>
      </c>
      <c r="AS96">
        <v>1.9859149970264645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818.57295608240122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364.95394807302227</v>
      </c>
      <c r="L97">
        <v>5.759900043383948</v>
      </c>
      <c r="M97">
        <v>61.247781801720244</v>
      </c>
      <c r="N97">
        <v>23.912055074380167</v>
      </c>
      <c r="O97">
        <v>70.389090862507359</v>
      </c>
      <c r="P97">
        <v>13.947905524079321</v>
      </c>
      <c r="Q97">
        <v>0</v>
      </c>
      <c r="R97">
        <v>17.883186167346938</v>
      </c>
      <c r="S97">
        <v>11.129415267192783</v>
      </c>
      <c r="T97">
        <v>0</v>
      </c>
      <c r="U97">
        <v>59.749510935130161</v>
      </c>
      <c r="V97">
        <v>7.6531885596002853</v>
      </c>
      <c r="W97">
        <v>14.680059307829817</v>
      </c>
      <c r="X97">
        <v>62.223020604101926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5.9079008772819472</v>
      </c>
      <c r="AG97">
        <v>0</v>
      </c>
      <c r="AH97">
        <v>0</v>
      </c>
      <c r="AI97">
        <v>0</v>
      </c>
      <c r="AJ97">
        <v>0</v>
      </c>
      <c r="AK97">
        <v>22.751395800000004</v>
      </c>
      <c r="AL97">
        <v>39.96339618158347</v>
      </c>
      <c r="AM97">
        <v>0</v>
      </c>
      <c r="AN97">
        <v>0</v>
      </c>
      <c r="AO97">
        <v>0</v>
      </c>
      <c r="AP97">
        <v>0.21612840173985085</v>
      </c>
      <c r="AQ97">
        <v>6.1652779187301583</v>
      </c>
      <c r="AR97">
        <v>1.3970939678442025</v>
      </c>
      <c r="AS97">
        <v>1.9859149970264645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791.91617036450123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336.14226853382826</v>
      </c>
      <c r="L98">
        <v>5.759900043383948</v>
      </c>
      <c r="M98">
        <v>61.247781801720244</v>
      </c>
      <c r="N98">
        <v>23.912055074380167</v>
      </c>
      <c r="O98">
        <v>70.389090862507359</v>
      </c>
      <c r="P98">
        <v>13.947905524079321</v>
      </c>
      <c r="Q98">
        <v>0</v>
      </c>
      <c r="R98">
        <v>17.883186167346938</v>
      </c>
      <c r="S98">
        <v>11.129415267192783</v>
      </c>
      <c r="T98">
        <v>0</v>
      </c>
      <c r="U98">
        <v>59.749510935130161</v>
      </c>
      <c r="V98">
        <v>7.6519208934169276</v>
      </c>
      <c r="W98">
        <v>14.6816027135506</v>
      </c>
      <c r="X98">
        <v>62.223020604101926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5.9079008772819472</v>
      </c>
      <c r="AG98">
        <v>0</v>
      </c>
      <c r="AH98">
        <v>0</v>
      </c>
      <c r="AI98">
        <v>0</v>
      </c>
      <c r="AJ98">
        <v>0</v>
      </c>
      <c r="AK98">
        <v>22.751395800000004</v>
      </c>
      <c r="AL98">
        <v>39.96339618158347</v>
      </c>
      <c r="AM98">
        <v>0</v>
      </c>
      <c r="AN98">
        <v>0</v>
      </c>
      <c r="AO98">
        <v>0</v>
      </c>
      <c r="AP98">
        <v>0.21612840173985085</v>
      </c>
      <c r="AQ98">
        <v>0</v>
      </c>
      <c r="AR98">
        <v>1.3970939678442025</v>
      </c>
      <c r="AS98">
        <v>2.8370214243235212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757.79059507341162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9.9313288960933761</v>
      </c>
      <c r="L99">
        <f t="shared" si="2"/>
        <v>0.12366755817309671</v>
      </c>
      <c r="M99">
        <f t="shared" si="2"/>
        <v>1.4699467632412868</v>
      </c>
      <c r="N99">
        <f t="shared" si="2"/>
        <v>0.57388932178512297</v>
      </c>
      <c r="O99">
        <f t="shared" si="2"/>
        <v>1.6893381807001731</v>
      </c>
      <c r="P99">
        <f t="shared" si="2"/>
        <v>0.43080141745962913</v>
      </c>
      <c r="Q99">
        <f t="shared" si="2"/>
        <v>0</v>
      </c>
      <c r="R99">
        <f t="shared" si="2"/>
        <v>0.39501687494899734</v>
      </c>
      <c r="S99">
        <f t="shared" si="2"/>
        <v>0.23562762879899285</v>
      </c>
      <c r="T99">
        <f t="shared" si="2"/>
        <v>0</v>
      </c>
      <c r="U99">
        <f t="shared" si="2"/>
        <v>1.4339832404876305</v>
      </c>
      <c r="V99">
        <f t="shared" si="2"/>
        <v>0.2943249720544126</v>
      </c>
      <c r="W99">
        <f t="shared" si="2"/>
        <v>0.35214325512291522</v>
      </c>
      <c r="X99">
        <f t="shared" si="2"/>
        <v>1.4187554682710524</v>
      </c>
      <c r="Y99">
        <f t="shared" si="2"/>
        <v>0</v>
      </c>
      <c r="Z99">
        <f t="shared" si="2"/>
        <v>1.7654030021181811E-2</v>
      </c>
      <c r="AA99">
        <f t="shared" si="2"/>
        <v>3.5586707548101275E-2</v>
      </c>
      <c r="AB99">
        <f t="shared" si="2"/>
        <v>6.1101869595423866E-2</v>
      </c>
      <c r="AC99">
        <f t="shared" si="2"/>
        <v>4.0860594398696416E-2</v>
      </c>
      <c r="AD99">
        <f t="shared" si="2"/>
        <v>4.6245140982286152E-2</v>
      </c>
      <c r="AE99">
        <f t="shared" si="2"/>
        <v>0.14423294294592762</v>
      </c>
      <c r="AF99">
        <f t="shared" si="2"/>
        <v>0.2067765255058317</v>
      </c>
      <c r="AG99">
        <f t="shared" si="2"/>
        <v>0</v>
      </c>
      <c r="AH99">
        <f t="shared" si="2"/>
        <v>0.26763121045020061</v>
      </c>
      <c r="AI99">
        <f t="shared" si="2"/>
        <v>2.2301008359465829E-2</v>
      </c>
      <c r="AJ99">
        <f t="shared" si="2"/>
        <v>0</v>
      </c>
      <c r="AK99">
        <f t="shared" si="2"/>
        <v>0.54603349919999922</v>
      </c>
      <c r="AL99">
        <f t="shared" si="2"/>
        <v>0.16509878518455223</v>
      </c>
      <c r="AM99">
        <f t="shared" si="2"/>
        <v>1.5172581317741933E-2</v>
      </c>
      <c r="AN99">
        <f t="shared" si="2"/>
        <v>0</v>
      </c>
      <c r="AO99">
        <f t="shared" si="2"/>
        <v>0</v>
      </c>
      <c r="AP99">
        <f t="shared" si="2"/>
        <v>1.3521532337821053E-2</v>
      </c>
      <c r="AQ99">
        <f t="shared" si="2"/>
        <v>0.38413457679099239</v>
      </c>
      <c r="AR99">
        <f t="shared" si="2"/>
        <v>8.4896739236798066E-2</v>
      </c>
      <c r="AS99">
        <f t="shared" si="2"/>
        <v>7.018791135533746E-2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20.470259232367038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76.831060760513139</v>
      </c>
      <c r="L3">
        <v>19.210340467012273</v>
      </c>
      <c r="M3">
        <v>0</v>
      </c>
      <c r="N3">
        <v>13.831188694214877</v>
      </c>
      <c r="O3">
        <v>48.37937513749263</v>
      </c>
      <c r="P3">
        <v>52.837137179848014</v>
      </c>
      <c r="Q3">
        <v>0</v>
      </c>
      <c r="R3">
        <v>4.8020000000000005</v>
      </c>
      <c r="S3">
        <v>2.8812000000000002</v>
      </c>
      <c r="T3">
        <v>0</v>
      </c>
      <c r="U3">
        <v>318.26692607101279</v>
      </c>
      <c r="V3">
        <v>0.49968445454545452</v>
      </c>
      <c r="W3">
        <v>3.8404192384219549</v>
      </c>
      <c r="X3">
        <v>35.989839173584109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13.155319100000002</v>
      </c>
      <c r="AL3">
        <v>1.7004842907917388</v>
      </c>
      <c r="AM3">
        <v>0</v>
      </c>
      <c r="AN3">
        <v>0</v>
      </c>
      <c r="AO3">
        <v>0</v>
      </c>
      <c r="AP3">
        <v>0.12497481111946979</v>
      </c>
      <c r="AQ3">
        <v>0</v>
      </c>
      <c r="AR3">
        <v>1.0233253876811594</v>
      </c>
      <c r="AS3">
        <v>4.0692916340321146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597.44256640026981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76.831060760513139</v>
      </c>
      <c r="L4">
        <v>19.210340467012273</v>
      </c>
      <c r="M4">
        <v>0</v>
      </c>
      <c r="N4">
        <v>13.831188694214877</v>
      </c>
      <c r="O4">
        <v>48.37937513749263</v>
      </c>
      <c r="P4">
        <v>52.837137179848014</v>
      </c>
      <c r="Q4">
        <v>0</v>
      </c>
      <c r="R4">
        <v>4.8020000000000005</v>
      </c>
      <c r="S4">
        <v>2.8812000000000002</v>
      </c>
      <c r="T4">
        <v>0</v>
      </c>
      <c r="U4">
        <v>318.38739391859571</v>
      </c>
      <c r="V4">
        <v>0</v>
      </c>
      <c r="W4">
        <v>3.8404192384219549</v>
      </c>
      <c r="X4">
        <v>35.989839173584109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13.155319100000002</v>
      </c>
      <c r="AL4">
        <v>0.34009690895008615</v>
      </c>
      <c r="AM4">
        <v>0</v>
      </c>
      <c r="AN4">
        <v>0</v>
      </c>
      <c r="AO4">
        <v>0</v>
      </c>
      <c r="AP4">
        <v>0.12497481111946979</v>
      </c>
      <c r="AQ4">
        <v>0</v>
      </c>
      <c r="AR4">
        <v>1.0233253876811594</v>
      </c>
      <c r="AS4">
        <v>4.0692916340321146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595.70296241146559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76.831060760513139</v>
      </c>
      <c r="L5">
        <v>19.210340467012273</v>
      </c>
      <c r="M5">
        <v>0</v>
      </c>
      <c r="N5">
        <v>13.831188694214877</v>
      </c>
      <c r="O5">
        <v>48.37937513749263</v>
      </c>
      <c r="P5">
        <v>52.837137179848014</v>
      </c>
      <c r="Q5">
        <v>0</v>
      </c>
      <c r="R5">
        <v>4.8020000000000005</v>
      </c>
      <c r="S5">
        <v>2.8812000000000002</v>
      </c>
      <c r="T5">
        <v>0</v>
      </c>
      <c r="U5">
        <v>318.38739391859571</v>
      </c>
      <c r="V5">
        <v>0</v>
      </c>
      <c r="W5">
        <v>3.8404192384219549</v>
      </c>
      <c r="X5">
        <v>35.989839173584109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13.155319100000002</v>
      </c>
      <c r="AL5">
        <v>0.34009690895008615</v>
      </c>
      <c r="AM5">
        <v>0</v>
      </c>
      <c r="AN5">
        <v>0</v>
      </c>
      <c r="AO5">
        <v>0</v>
      </c>
      <c r="AP5">
        <v>0.12497481111946979</v>
      </c>
      <c r="AQ5">
        <v>0</v>
      </c>
      <c r="AR5">
        <v>1.0233253876811594</v>
      </c>
      <c r="AS5">
        <v>4.0692916340321146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595.70296241146559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76.831060760513139</v>
      </c>
      <c r="L6">
        <v>19.210340467012273</v>
      </c>
      <c r="M6">
        <v>0</v>
      </c>
      <c r="N6">
        <v>13.831188694214877</v>
      </c>
      <c r="O6">
        <v>48.37937513749263</v>
      </c>
      <c r="P6">
        <v>52.837137179848014</v>
      </c>
      <c r="Q6">
        <v>0</v>
      </c>
      <c r="R6">
        <v>4.8020000000000005</v>
      </c>
      <c r="S6">
        <v>2.8812000000000002</v>
      </c>
      <c r="T6">
        <v>0</v>
      </c>
      <c r="U6">
        <v>318.38739391859571</v>
      </c>
      <c r="V6">
        <v>0</v>
      </c>
      <c r="W6">
        <v>3.8404192384219549</v>
      </c>
      <c r="X6">
        <v>35.989839173584109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13.155319100000002</v>
      </c>
      <c r="AL6">
        <v>0.34009690895008615</v>
      </c>
      <c r="AM6">
        <v>0</v>
      </c>
      <c r="AN6">
        <v>0</v>
      </c>
      <c r="AO6">
        <v>0</v>
      </c>
      <c r="AP6">
        <v>0.12497481111946979</v>
      </c>
      <c r="AQ6">
        <v>0</v>
      </c>
      <c r="AR6">
        <v>1.0233253876811594</v>
      </c>
      <c r="AS6">
        <v>4.0692916340321146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595.70296241146559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76.831060760513139</v>
      </c>
      <c r="L7">
        <v>19.210340467012273</v>
      </c>
      <c r="M7">
        <v>0</v>
      </c>
      <c r="N7">
        <v>13.831188694214877</v>
      </c>
      <c r="O7">
        <v>48.37937513749263</v>
      </c>
      <c r="P7">
        <v>52.837137179848014</v>
      </c>
      <c r="Q7">
        <v>0</v>
      </c>
      <c r="R7">
        <v>4.8020000000000005</v>
      </c>
      <c r="S7">
        <v>2.8812000000000002</v>
      </c>
      <c r="T7">
        <v>0</v>
      </c>
      <c r="U7">
        <v>318.38739391859571</v>
      </c>
      <c r="V7">
        <v>0</v>
      </c>
      <c r="W7">
        <v>3.8404192384219549</v>
      </c>
      <c r="X7">
        <v>35.989839173584109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13.155319100000002</v>
      </c>
      <c r="AL7">
        <v>0.34009690895008615</v>
      </c>
      <c r="AM7">
        <v>0</v>
      </c>
      <c r="AN7">
        <v>0</v>
      </c>
      <c r="AO7">
        <v>0</v>
      </c>
      <c r="AP7">
        <v>1.5309413727241097</v>
      </c>
      <c r="AQ7">
        <v>0</v>
      </c>
      <c r="AR7">
        <v>1.4811289307971014</v>
      </c>
      <c r="AS7">
        <v>1.6408432983942911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595.13828418054834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76.831060760513139</v>
      </c>
      <c r="L8">
        <v>19.210340467012273</v>
      </c>
      <c r="M8">
        <v>0</v>
      </c>
      <c r="N8">
        <v>13.831188694214877</v>
      </c>
      <c r="O8">
        <v>48.37937513749263</v>
      </c>
      <c r="P8">
        <v>52.837137179848014</v>
      </c>
      <c r="Q8">
        <v>0</v>
      </c>
      <c r="R8">
        <v>4.8020000000000005</v>
      </c>
      <c r="S8">
        <v>2.8812000000000002</v>
      </c>
      <c r="T8">
        <v>0</v>
      </c>
      <c r="U8">
        <v>318.38739391859571</v>
      </c>
      <c r="V8">
        <v>0</v>
      </c>
      <c r="W8">
        <v>3.8404192384219549</v>
      </c>
      <c r="X8">
        <v>35.989839173584109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13.155319100000002</v>
      </c>
      <c r="AL8">
        <v>0.34009690895008615</v>
      </c>
      <c r="AM8">
        <v>0</v>
      </c>
      <c r="AN8">
        <v>0</v>
      </c>
      <c r="AO8">
        <v>0</v>
      </c>
      <c r="AP8">
        <v>1.5309413727241097</v>
      </c>
      <c r="AQ8">
        <v>0</v>
      </c>
      <c r="AR8">
        <v>1.4811289307971014</v>
      </c>
      <c r="AS8">
        <v>1.1485903088760034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594.64603119103003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76.831060760513139</v>
      </c>
      <c r="L9">
        <v>19.210340467012273</v>
      </c>
      <c r="M9">
        <v>0</v>
      </c>
      <c r="N9">
        <v>13.831188694214877</v>
      </c>
      <c r="O9">
        <v>48.37937513749263</v>
      </c>
      <c r="P9">
        <v>52.837137179848014</v>
      </c>
      <c r="Q9">
        <v>0</v>
      </c>
      <c r="R9">
        <v>4.8020000000000005</v>
      </c>
      <c r="S9">
        <v>2.8812000000000002</v>
      </c>
      <c r="T9">
        <v>0</v>
      </c>
      <c r="U9">
        <v>318.38739391859571</v>
      </c>
      <c r="V9">
        <v>0</v>
      </c>
      <c r="W9">
        <v>3.8404192384219549</v>
      </c>
      <c r="X9">
        <v>16.60842146485335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13.155319100000002</v>
      </c>
      <c r="AL9">
        <v>0.34009690895008615</v>
      </c>
      <c r="AM9">
        <v>0</v>
      </c>
      <c r="AN9">
        <v>0</v>
      </c>
      <c r="AO9">
        <v>0</v>
      </c>
      <c r="AP9">
        <v>1.5309413727241097</v>
      </c>
      <c r="AQ9">
        <v>0</v>
      </c>
      <c r="AR9">
        <v>1.4811289307971014</v>
      </c>
      <c r="AS9">
        <v>1.1485903088760034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575.2646134822993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76.831060760513139</v>
      </c>
      <c r="L10">
        <v>19.210340467012273</v>
      </c>
      <c r="M10">
        <v>0</v>
      </c>
      <c r="N10">
        <v>13.831188694214877</v>
      </c>
      <c r="O10">
        <v>48.37937513749263</v>
      </c>
      <c r="P10">
        <v>52.837137179848014</v>
      </c>
      <c r="Q10">
        <v>0</v>
      </c>
      <c r="R10">
        <v>4.8020000000000005</v>
      </c>
      <c r="S10">
        <v>2.8812000000000002</v>
      </c>
      <c r="T10">
        <v>0</v>
      </c>
      <c r="U10">
        <v>318.38739391859571</v>
      </c>
      <c r="V10">
        <v>0</v>
      </c>
      <c r="W10">
        <v>3.8404192384219549</v>
      </c>
      <c r="X10">
        <v>16.60842146485335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13.155319100000002</v>
      </c>
      <c r="AL10">
        <v>0.34009690895008615</v>
      </c>
      <c r="AM10">
        <v>0</v>
      </c>
      <c r="AN10">
        <v>0</v>
      </c>
      <c r="AO10">
        <v>0</v>
      </c>
      <c r="AP10">
        <v>1.5309413727241097</v>
      </c>
      <c r="AQ10">
        <v>0</v>
      </c>
      <c r="AR10">
        <v>1.4811289307971014</v>
      </c>
      <c r="AS10">
        <v>1.1485903088760034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575.2646134822993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76.831060760513139</v>
      </c>
      <c r="L11">
        <v>19.210340467012273</v>
      </c>
      <c r="M11">
        <v>0</v>
      </c>
      <c r="N11">
        <v>13.831188694214877</v>
      </c>
      <c r="O11">
        <v>48.37937513749263</v>
      </c>
      <c r="P11">
        <v>52.837137179848014</v>
      </c>
      <c r="Q11">
        <v>0</v>
      </c>
      <c r="R11">
        <v>4.8020000000000005</v>
      </c>
      <c r="S11">
        <v>2.8812000000000002</v>
      </c>
      <c r="T11">
        <v>0</v>
      </c>
      <c r="U11">
        <v>318.38739391859571</v>
      </c>
      <c r="V11">
        <v>0</v>
      </c>
      <c r="W11">
        <v>3.8404192384219549</v>
      </c>
      <c r="X11">
        <v>16.60842146485335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13.155319100000002</v>
      </c>
      <c r="AL11">
        <v>0.34009690895008615</v>
      </c>
      <c r="AM11">
        <v>0</v>
      </c>
      <c r="AN11">
        <v>0</v>
      </c>
      <c r="AO11">
        <v>0</v>
      </c>
      <c r="AP11">
        <v>0.12497481111946979</v>
      </c>
      <c r="AQ11">
        <v>0</v>
      </c>
      <c r="AR11">
        <v>1.0233253876811594</v>
      </c>
      <c r="AS11">
        <v>1.1485903088760034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573.40084337757878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76.831060760513139</v>
      </c>
      <c r="L12">
        <v>19.210340467012273</v>
      </c>
      <c r="M12">
        <v>0</v>
      </c>
      <c r="N12">
        <v>13.831188694214877</v>
      </c>
      <c r="O12">
        <v>48.37937513749263</v>
      </c>
      <c r="P12">
        <v>52.837137179848014</v>
      </c>
      <c r="Q12">
        <v>0</v>
      </c>
      <c r="R12">
        <v>4.8020000000000005</v>
      </c>
      <c r="S12">
        <v>2.8812000000000002</v>
      </c>
      <c r="T12">
        <v>0</v>
      </c>
      <c r="U12">
        <v>318.38739391859571</v>
      </c>
      <c r="V12">
        <v>0</v>
      </c>
      <c r="W12">
        <v>3.8404192384219549</v>
      </c>
      <c r="X12">
        <v>16.60842146485335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13.155319100000002</v>
      </c>
      <c r="AL12">
        <v>0.34009690895008615</v>
      </c>
      <c r="AM12">
        <v>0</v>
      </c>
      <c r="AN12">
        <v>0</v>
      </c>
      <c r="AO12">
        <v>0</v>
      </c>
      <c r="AP12">
        <v>0.12497481111946979</v>
      </c>
      <c r="AQ12">
        <v>0</v>
      </c>
      <c r="AR12">
        <v>1.0233253876811594</v>
      </c>
      <c r="AS12">
        <v>1.1485903088760034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573.40084337757878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76.831060760513139</v>
      </c>
      <c r="L13">
        <v>19.210340467012273</v>
      </c>
      <c r="M13">
        <v>0</v>
      </c>
      <c r="N13">
        <v>13.831188694214877</v>
      </c>
      <c r="O13">
        <v>48.37937513749263</v>
      </c>
      <c r="P13">
        <v>52.837137179848014</v>
      </c>
      <c r="Q13">
        <v>0</v>
      </c>
      <c r="R13">
        <v>4.8020000000000005</v>
      </c>
      <c r="S13">
        <v>2.8812000000000002</v>
      </c>
      <c r="T13">
        <v>0</v>
      </c>
      <c r="U13">
        <v>318.38739391859571</v>
      </c>
      <c r="V13">
        <v>0</v>
      </c>
      <c r="W13">
        <v>3.8404192384219549</v>
      </c>
      <c r="X13">
        <v>16.60842146485335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13.155319100000002</v>
      </c>
      <c r="AL13">
        <v>0.34009690895008615</v>
      </c>
      <c r="AM13">
        <v>0</v>
      </c>
      <c r="AN13">
        <v>0</v>
      </c>
      <c r="AO13">
        <v>0</v>
      </c>
      <c r="AP13">
        <v>0.12497481111946979</v>
      </c>
      <c r="AQ13">
        <v>0</v>
      </c>
      <c r="AR13">
        <v>0.80788853079710155</v>
      </c>
      <c r="AS13">
        <v>1.1485903088760034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573.18540652069464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76.831060760513139</v>
      </c>
      <c r="L14">
        <v>19.210340467012273</v>
      </c>
      <c r="M14">
        <v>0</v>
      </c>
      <c r="N14">
        <v>13.831188694214877</v>
      </c>
      <c r="O14">
        <v>48.37937513749263</v>
      </c>
      <c r="P14">
        <v>52.837137179848014</v>
      </c>
      <c r="Q14">
        <v>0</v>
      </c>
      <c r="R14">
        <v>4.8020000000000005</v>
      </c>
      <c r="S14">
        <v>2.8812000000000002</v>
      </c>
      <c r="T14">
        <v>0</v>
      </c>
      <c r="U14">
        <v>318.38739391859571</v>
      </c>
      <c r="V14">
        <v>0</v>
      </c>
      <c r="W14">
        <v>3.8404192384219549</v>
      </c>
      <c r="X14">
        <v>16.60842146485335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13.155319100000002</v>
      </c>
      <c r="AL14">
        <v>0.34009690895008615</v>
      </c>
      <c r="AM14">
        <v>0</v>
      </c>
      <c r="AN14">
        <v>0</v>
      </c>
      <c r="AO14">
        <v>0</v>
      </c>
      <c r="AP14">
        <v>0.12497481111946979</v>
      </c>
      <c r="AQ14">
        <v>0</v>
      </c>
      <c r="AR14">
        <v>0.80788853079710155</v>
      </c>
      <c r="AS14">
        <v>1.1485903088760034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573.18540652069464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76.831060760513139</v>
      </c>
      <c r="L15">
        <v>19.210340467012273</v>
      </c>
      <c r="M15">
        <v>0</v>
      </c>
      <c r="N15">
        <v>13.831188694214877</v>
      </c>
      <c r="O15">
        <v>48.37937513749263</v>
      </c>
      <c r="P15">
        <v>52.837137179848014</v>
      </c>
      <c r="Q15">
        <v>0</v>
      </c>
      <c r="R15">
        <v>4.6496311353495283</v>
      </c>
      <c r="S15">
        <v>2.7911625000000004</v>
      </c>
      <c r="T15">
        <v>0</v>
      </c>
      <c r="U15">
        <v>318.38739391859571</v>
      </c>
      <c r="V15">
        <v>0</v>
      </c>
      <c r="W15">
        <v>3.6898219499352609</v>
      </c>
      <c r="X15">
        <v>15.949386174629327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13.155319100000002</v>
      </c>
      <c r="AL15">
        <v>0.34009690895008615</v>
      </c>
      <c r="AM15">
        <v>0</v>
      </c>
      <c r="AN15">
        <v>0</v>
      </c>
      <c r="AO15">
        <v>0</v>
      </c>
      <c r="AP15">
        <v>0.12497481111946979</v>
      </c>
      <c r="AQ15">
        <v>0</v>
      </c>
      <c r="AR15">
        <v>1.8850730692028983</v>
      </c>
      <c r="AS15">
        <v>1.1485903088760034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573.21055211573923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76.831060760513139</v>
      </c>
      <c r="L16">
        <v>19.210340467012273</v>
      </c>
      <c r="M16">
        <v>0</v>
      </c>
      <c r="N16">
        <v>13.831188694214877</v>
      </c>
      <c r="O16">
        <v>48.37937513749263</v>
      </c>
      <c r="P16">
        <v>52.837137179848014</v>
      </c>
      <c r="Q16">
        <v>0</v>
      </c>
      <c r="R16">
        <v>4.6496311353495283</v>
      </c>
      <c r="S16">
        <v>2.7911625000000004</v>
      </c>
      <c r="T16">
        <v>0</v>
      </c>
      <c r="U16">
        <v>318.38739391859571</v>
      </c>
      <c r="V16">
        <v>0</v>
      </c>
      <c r="W16">
        <v>3.6898219499352609</v>
      </c>
      <c r="X16">
        <v>15.949386174629327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13.155319100000002</v>
      </c>
      <c r="AL16">
        <v>0.34009690895008615</v>
      </c>
      <c r="AM16">
        <v>0</v>
      </c>
      <c r="AN16">
        <v>0</v>
      </c>
      <c r="AO16">
        <v>0</v>
      </c>
      <c r="AP16">
        <v>0.12497481111946979</v>
      </c>
      <c r="AQ16">
        <v>0</v>
      </c>
      <c r="AR16">
        <v>1.8850730692028983</v>
      </c>
      <c r="AS16">
        <v>1.1485903088760034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573.21055211573923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76.831060760513139</v>
      </c>
      <c r="L17">
        <v>19.210340467012273</v>
      </c>
      <c r="M17">
        <v>0</v>
      </c>
      <c r="N17">
        <v>13.831188694214877</v>
      </c>
      <c r="O17">
        <v>48.37937513749263</v>
      </c>
      <c r="P17">
        <v>52.837137179848014</v>
      </c>
      <c r="Q17">
        <v>0</v>
      </c>
      <c r="R17">
        <v>4.6496311353495283</v>
      </c>
      <c r="S17">
        <v>2.7911625000000004</v>
      </c>
      <c r="T17">
        <v>0</v>
      </c>
      <c r="U17">
        <v>318.38739391859571</v>
      </c>
      <c r="V17">
        <v>0</v>
      </c>
      <c r="W17">
        <v>3.6898219499352609</v>
      </c>
      <c r="X17">
        <v>15.949386174629327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13.155319100000002</v>
      </c>
      <c r="AL17">
        <v>0.34009690895008615</v>
      </c>
      <c r="AM17">
        <v>0</v>
      </c>
      <c r="AN17">
        <v>0</v>
      </c>
      <c r="AO17">
        <v>0</v>
      </c>
      <c r="AP17">
        <v>0.12497481111946979</v>
      </c>
      <c r="AQ17">
        <v>0</v>
      </c>
      <c r="AR17">
        <v>1.8850730692028983</v>
      </c>
      <c r="AS17">
        <v>1.1485903088760034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573.21055211573923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76.831060760513139</v>
      </c>
      <c r="L18">
        <v>19.210340467012273</v>
      </c>
      <c r="M18">
        <v>0</v>
      </c>
      <c r="N18">
        <v>13.831188694214877</v>
      </c>
      <c r="O18">
        <v>48.37937513749263</v>
      </c>
      <c r="P18">
        <v>52.837137179848014</v>
      </c>
      <c r="Q18">
        <v>0</v>
      </c>
      <c r="R18">
        <v>4.6496311353495283</v>
      </c>
      <c r="S18">
        <v>2.7911625000000004</v>
      </c>
      <c r="T18">
        <v>0</v>
      </c>
      <c r="U18">
        <v>318.38739391859571</v>
      </c>
      <c r="V18">
        <v>0</v>
      </c>
      <c r="W18">
        <v>3.6898219499352609</v>
      </c>
      <c r="X18">
        <v>15.949386174629327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13.155319100000002</v>
      </c>
      <c r="AL18">
        <v>0.34009690895008615</v>
      </c>
      <c r="AM18">
        <v>0</v>
      </c>
      <c r="AN18">
        <v>0</v>
      </c>
      <c r="AO18">
        <v>0</v>
      </c>
      <c r="AP18">
        <v>0.12497481111946979</v>
      </c>
      <c r="AQ18">
        <v>0</v>
      </c>
      <c r="AR18">
        <v>1.8850730692028983</v>
      </c>
      <c r="AS18">
        <v>1.1485903088760034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573.21055211573923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76.831060760513139</v>
      </c>
      <c r="L19">
        <v>19.210340467012273</v>
      </c>
      <c r="M19">
        <v>0</v>
      </c>
      <c r="N19">
        <v>13.831188694214877</v>
      </c>
      <c r="O19">
        <v>48.37937513749263</v>
      </c>
      <c r="P19">
        <v>52.837137179848014</v>
      </c>
      <c r="Q19">
        <v>0</v>
      </c>
      <c r="R19">
        <v>4.6407894852320677</v>
      </c>
      <c r="S19">
        <v>2.7911625000000004</v>
      </c>
      <c r="T19">
        <v>0</v>
      </c>
      <c r="U19">
        <v>318.38739391859571</v>
      </c>
      <c r="V19">
        <v>0</v>
      </c>
      <c r="W19">
        <v>3.6898219499352609</v>
      </c>
      <c r="X19">
        <v>15.949386174629327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13.155319100000002</v>
      </c>
      <c r="AL19">
        <v>0.34009690895008615</v>
      </c>
      <c r="AM19">
        <v>0</v>
      </c>
      <c r="AN19">
        <v>0</v>
      </c>
      <c r="AO19">
        <v>0</v>
      </c>
      <c r="AP19">
        <v>0.12497481111946979</v>
      </c>
      <c r="AQ19">
        <v>0</v>
      </c>
      <c r="AR19">
        <v>1.8850730692028983</v>
      </c>
      <c r="AS19">
        <v>1.1485903088760034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573.20171046562177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76.831060760513139</v>
      </c>
      <c r="L20">
        <v>19.210340467012273</v>
      </c>
      <c r="M20">
        <v>0</v>
      </c>
      <c r="N20">
        <v>13.831188694214877</v>
      </c>
      <c r="O20">
        <v>48.37937513749263</v>
      </c>
      <c r="P20">
        <v>52.837137179848014</v>
      </c>
      <c r="Q20">
        <v>0</v>
      </c>
      <c r="R20">
        <v>4.6407894852320677</v>
      </c>
      <c r="S20">
        <v>2.7911625000000004</v>
      </c>
      <c r="T20">
        <v>0</v>
      </c>
      <c r="U20">
        <v>318.38739391859571</v>
      </c>
      <c r="V20">
        <v>0</v>
      </c>
      <c r="W20">
        <v>3.6898219499352609</v>
      </c>
      <c r="X20">
        <v>15.949386174629327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13.155319100000002</v>
      </c>
      <c r="AL20">
        <v>0.34009690895008615</v>
      </c>
      <c r="AM20">
        <v>0</v>
      </c>
      <c r="AN20">
        <v>0</v>
      </c>
      <c r="AO20">
        <v>0</v>
      </c>
      <c r="AP20">
        <v>0.12497481111946979</v>
      </c>
      <c r="AQ20">
        <v>0</v>
      </c>
      <c r="AR20">
        <v>1.8850730692028983</v>
      </c>
      <c r="AS20">
        <v>1.1485903088760034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573.20171046562177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76.831060760513139</v>
      </c>
      <c r="L21">
        <v>19.210340467012273</v>
      </c>
      <c r="M21">
        <v>0</v>
      </c>
      <c r="N21">
        <v>13.831188694214877</v>
      </c>
      <c r="O21">
        <v>48.37937513749263</v>
      </c>
      <c r="P21">
        <v>52.837137179848014</v>
      </c>
      <c r="Q21">
        <v>0</v>
      </c>
      <c r="R21">
        <v>4.6407894852320677</v>
      </c>
      <c r="S21">
        <v>2.7911625000000004</v>
      </c>
      <c r="T21">
        <v>0</v>
      </c>
      <c r="U21">
        <v>318.38739391859571</v>
      </c>
      <c r="V21">
        <v>0</v>
      </c>
      <c r="W21">
        <v>3.6898219499352609</v>
      </c>
      <c r="X21">
        <v>15.949386174629327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13.155319100000002</v>
      </c>
      <c r="AL21">
        <v>0.34009690895008615</v>
      </c>
      <c r="AM21">
        <v>0</v>
      </c>
      <c r="AN21">
        <v>0</v>
      </c>
      <c r="AO21">
        <v>0</v>
      </c>
      <c r="AP21">
        <v>0.12497481111946979</v>
      </c>
      <c r="AQ21">
        <v>0</v>
      </c>
      <c r="AR21">
        <v>1.6157770615942031</v>
      </c>
      <c r="AS21">
        <v>1.1485903088760034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572.93241445801311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76.831060760513139</v>
      </c>
      <c r="L22">
        <v>19.210340467012273</v>
      </c>
      <c r="M22">
        <v>0</v>
      </c>
      <c r="N22">
        <v>13.831188694214877</v>
      </c>
      <c r="O22">
        <v>48.37937513749263</v>
      </c>
      <c r="P22">
        <v>52.837137179848014</v>
      </c>
      <c r="Q22">
        <v>0</v>
      </c>
      <c r="R22">
        <v>4.6407894852320677</v>
      </c>
      <c r="S22">
        <v>2.7911625000000004</v>
      </c>
      <c r="T22">
        <v>0</v>
      </c>
      <c r="U22">
        <v>318.38739391859571</v>
      </c>
      <c r="V22">
        <v>0</v>
      </c>
      <c r="W22">
        <v>3.6898219499352609</v>
      </c>
      <c r="X22">
        <v>15.949386174629327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13.155319100000002</v>
      </c>
      <c r="AL22">
        <v>0.34009690895008615</v>
      </c>
      <c r="AM22">
        <v>0</v>
      </c>
      <c r="AN22">
        <v>0</v>
      </c>
      <c r="AO22">
        <v>0</v>
      </c>
      <c r="AP22">
        <v>0.12497481111946979</v>
      </c>
      <c r="AQ22">
        <v>0</v>
      </c>
      <c r="AR22">
        <v>1.6157770615942031</v>
      </c>
      <c r="AS22">
        <v>1.1485903088760034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572.93241445801311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76.830932025879491</v>
      </c>
      <c r="L23">
        <v>19.209596605127306</v>
      </c>
      <c r="M23">
        <v>0</v>
      </c>
      <c r="N23">
        <v>13.831188694214877</v>
      </c>
      <c r="O23">
        <v>48.37937513749263</v>
      </c>
      <c r="P23">
        <v>52.837137179848014</v>
      </c>
      <c r="Q23">
        <v>0</v>
      </c>
      <c r="R23">
        <v>4.6407894852320677</v>
      </c>
      <c r="S23">
        <v>2.7806721837535018</v>
      </c>
      <c r="T23">
        <v>0</v>
      </c>
      <c r="U23">
        <v>318.38739391859571</v>
      </c>
      <c r="V23">
        <v>0</v>
      </c>
      <c r="W23">
        <v>3.6898219499352609</v>
      </c>
      <c r="X23">
        <v>21.089852180201163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4.0200994427903352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13.155319100000002</v>
      </c>
      <c r="AL23">
        <v>0.34009690895008615</v>
      </c>
      <c r="AM23">
        <v>0</v>
      </c>
      <c r="AN23">
        <v>0</v>
      </c>
      <c r="AO23">
        <v>0</v>
      </c>
      <c r="AP23">
        <v>0.12497481111946979</v>
      </c>
      <c r="AQ23">
        <v>0</v>
      </c>
      <c r="AR23">
        <v>1.6157770615942031</v>
      </c>
      <c r="AS23">
        <v>1.3126746387154327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582.24570132344957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76.830831156186605</v>
      </c>
      <c r="L24">
        <v>19.209596605127306</v>
      </c>
      <c r="M24">
        <v>0</v>
      </c>
      <c r="N24">
        <v>13.831188694214877</v>
      </c>
      <c r="O24">
        <v>48.37937513749263</v>
      </c>
      <c r="P24">
        <v>52.837137179848014</v>
      </c>
      <c r="Q24">
        <v>0</v>
      </c>
      <c r="R24">
        <v>4.6407894852320677</v>
      </c>
      <c r="S24">
        <v>2.7806721837535018</v>
      </c>
      <c r="T24">
        <v>0</v>
      </c>
      <c r="U24">
        <v>318.38739391859571</v>
      </c>
      <c r="V24">
        <v>0</v>
      </c>
      <c r="W24">
        <v>3.6898219499352609</v>
      </c>
      <c r="X24">
        <v>23.989831854102697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4.0200994427903352</v>
      </c>
      <c r="AF24">
        <v>0</v>
      </c>
      <c r="AG24">
        <v>0</v>
      </c>
      <c r="AH24">
        <v>4.6202923200000008</v>
      </c>
      <c r="AI24">
        <v>0</v>
      </c>
      <c r="AJ24">
        <v>0</v>
      </c>
      <c r="AK24">
        <v>13.155319100000002</v>
      </c>
      <c r="AL24">
        <v>0.34009690895008615</v>
      </c>
      <c r="AM24">
        <v>0</v>
      </c>
      <c r="AN24">
        <v>0</v>
      </c>
      <c r="AO24">
        <v>0</v>
      </c>
      <c r="AP24">
        <v>0.12497481111946979</v>
      </c>
      <c r="AQ24">
        <v>0</v>
      </c>
      <c r="AR24">
        <v>1.6157770615942031</v>
      </c>
      <c r="AS24">
        <v>1.3126746387154327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589.76587244765813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76.83074998779793</v>
      </c>
      <c r="L25">
        <v>19.209596605127306</v>
      </c>
      <c r="M25">
        <v>0</v>
      </c>
      <c r="N25">
        <v>13.831188694214877</v>
      </c>
      <c r="O25">
        <v>48.37937513749263</v>
      </c>
      <c r="P25">
        <v>52.837137179848014</v>
      </c>
      <c r="Q25">
        <v>0</v>
      </c>
      <c r="R25">
        <v>4.6407894852320677</v>
      </c>
      <c r="S25">
        <v>2.7806721837535018</v>
      </c>
      <c r="T25">
        <v>0</v>
      </c>
      <c r="U25">
        <v>318.38739391859571</v>
      </c>
      <c r="V25">
        <v>0</v>
      </c>
      <c r="W25">
        <v>8.4900342999642469</v>
      </c>
      <c r="X25">
        <v>23.989831854102697</v>
      </c>
      <c r="Y25">
        <v>0</v>
      </c>
      <c r="Z25">
        <v>0</v>
      </c>
      <c r="AA25">
        <v>0</v>
      </c>
      <c r="AB25">
        <v>3.2128913215303827</v>
      </c>
      <c r="AC25">
        <v>0</v>
      </c>
      <c r="AD25">
        <v>0</v>
      </c>
      <c r="AE25">
        <v>4.0200994427903352</v>
      </c>
      <c r="AF25">
        <v>0</v>
      </c>
      <c r="AG25">
        <v>0</v>
      </c>
      <c r="AH25">
        <v>9.2405846400000016</v>
      </c>
      <c r="AI25">
        <v>0</v>
      </c>
      <c r="AJ25">
        <v>0</v>
      </c>
      <c r="AK25">
        <v>13.155319100000002</v>
      </c>
      <c r="AL25">
        <v>0.34009690895008615</v>
      </c>
      <c r="AM25">
        <v>0</v>
      </c>
      <c r="AN25">
        <v>0</v>
      </c>
      <c r="AO25">
        <v>0</v>
      </c>
      <c r="AP25">
        <v>0.12497481111946979</v>
      </c>
      <c r="AQ25">
        <v>0</v>
      </c>
      <c r="AR25">
        <v>1.6157770615942031</v>
      </c>
      <c r="AS25">
        <v>1.3126746387154327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602.39918727082886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76.83074998779793</v>
      </c>
      <c r="L26">
        <v>19.209596605127306</v>
      </c>
      <c r="M26">
        <v>0</v>
      </c>
      <c r="N26">
        <v>13.831188694214877</v>
      </c>
      <c r="O26">
        <v>48.37937513749263</v>
      </c>
      <c r="P26">
        <v>52.837137179848014</v>
      </c>
      <c r="Q26">
        <v>0</v>
      </c>
      <c r="R26">
        <v>4.6407894852320677</v>
      </c>
      <c r="S26">
        <v>2.7806721837535018</v>
      </c>
      <c r="T26">
        <v>0</v>
      </c>
      <c r="U26">
        <v>318.38739391859571</v>
      </c>
      <c r="V26">
        <v>0</v>
      </c>
      <c r="W26">
        <v>8.4903193276481144</v>
      </c>
      <c r="X26">
        <v>23.989831854102697</v>
      </c>
      <c r="Y26">
        <v>0</v>
      </c>
      <c r="Z26">
        <v>0</v>
      </c>
      <c r="AA26">
        <v>0</v>
      </c>
      <c r="AB26">
        <v>3.2128913215303827</v>
      </c>
      <c r="AC26">
        <v>0</v>
      </c>
      <c r="AD26">
        <v>2.2284334137017412</v>
      </c>
      <c r="AE26">
        <v>8.0401991395946997</v>
      </c>
      <c r="AF26">
        <v>0</v>
      </c>
      <c r="AG26">
        <v>0</v>
      </c>
      <c r="AH26">
        <v>13.860876959999999</v>
      </c>
      <c r="AI26">
        <v>0</v>
      </c>
      <c r="AJ26">
        <v>0</v>
      </c>
      <c r="AK26">
        <v>13.155319100000002</v>
      </c>
      <c r="AL26">
        <v>0.34009690895008615</v>
      </c>
      <c r="AM26">
        <v>0</v>
      </c>
      <c r="AN26">
        <v>0</v>
      </c>
      <c r="AO26">
        <v>0</v>
      </c>
      <c r="AP26">
        <v>0.12497481111946979</v>
      </c>
      <c r="AQ26">
        <v>0</v>
      </c>
      <c r="AR26">
        <v>1.6157770615942031</v>
      </c>
      <c r="AS26">
        <v>1.3126746387154327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613.26829772901897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76.83074998779793</v>
      </c>
      <c r="L27">
        <v>19.209596605127306</v>
      </c>
      <c r="M27">
        <v>0</v>
      </c>
      <c r="N27">
        <v>13.831188694214877</v>
      </c>
      <c r="O27">
        <v>48.37937513749263</v>
      </c>
      <c r="P27">
        <v>52.837137179848014</v>
      </c>
      <c r="Q27">
        <v>0</v>
      </c>
      <c r="R27">
        <v>10.338012789189188</v>
      </c>
      <c r="S27">
        <v>2.7698544735062005</v>
      </c>
      <c r="T27">
        <v>0</v>
      </c>
      <c r="U27">
        <v>318.38739391859571</v>
      </c>
      <c r="V27">
        <v>0</v>
      </c>
      <c r="W27">
        <v>8.4903193276481144</v>
      </c>
      <c r="X27">
        <v>23.988916957543672</v>
      </c>
      <c r="Y27">
        <v>0</v>
      </c>
      <c r="Z27">
        <v>0.26833576000000003</v>
      </c>
      <c r="AA27">
        <v>2.023376055555556</v>
      </c>
      <c r="AB27">
        <v>6.4257828970742699</v>
      </c>
      <c r="AC27">
        <v>2.3605096538401127</v>
      </c>
      <c r="AD27">
        <v>4.4568668274034824</v>
      </c>
      <c r="AE27">
        <v>12.060298582385036</v>
      </c>
      <c r="AF27">
        <v>0</v>
      </c>
      <c r="AG27">
        <v>0</v>
      </c>
      <c r="AH27">
        <v>18.481169280000003</v>
      </c>
      <c r="AI27">
        <v>0</v>
      </c>
      <c r="AJ27">
        <v>0</v>
      </c>
      <c r="AK27">
        <v>13.155319100000002</v>
      </c>
      <c r="AL27">
        <v>0.34009690895008615</v>
      </c>
      <c r="AM27">
        <v>1.0080934843210805</v>
      </c>
      <c r="AN27">
        <v>0</v>
      </c>
      <c r="AO27">
        <v>0</v>
      </c>
      <c r="AP27">
        <v>0.12497481111946979</v>
      </c>
      <c r="AQ27">
        <v>0</v>
      </c>
      <c r="AR27">
        <v>1.6157770615942031</v>
      </c>
      <c r="AS27">
        <v>1.3126746387154327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638.69582013192235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76.830683262311481</v>
      </c>
      <c r="L28">
        <v>19.209891881243845</v>
      </c>
      <c r="M28">
        <v>0</v>
      </c>
      <c r="N28">
        <v>13.831188694214877</v>
      </c>
      <c r="O28">
        <v>48.37937513749263</v>
      </c>
      <c r="P28">
        <v>52.837137179848014</v>
      </c>
      <c r="Q28">
        <v>0</v>
      </c>
      <c r="R28">
        <v>10.766345702816205</v>
      </c>
      <c r="S28">
        <v>2.7698544735062005</v>
      </c>
      <c r="T28">
        <v>0</v>
      </c>
      <c r="U28">
        <v>318.38739391859571</v>
      </c>
      <c r="V28">
        <v>4.4260607466095641</v>
      </c>
      <c r="W28">
        <v>8.4903193276481144</v>
      </c>
      <c r="X28">
        <v>23.988916957543672</v>
      </c>
      <c r="Y28">
        <v>0</v>
      </c>
      <c r="Z28">
        <v>3.1813888619999995</v>
      </c>
      <c r="AA28">
        <v>3.427020843295828</v>
      </c>
      <c r="AB28">
        <v>6.4257828970742699</v>
      </c>
      <c r="AC28">
        <v>7.0886722564787172</v>
      </c>
      <c r="AD28">
        <v>6.6853002411052227</v>
      </c>
      <c r="AE28">
        <v>12.060298582385036</v>
      </c>
      <c r="AF28">
        <v>0</v>
      </c>
      <c r="AG28">
        <v>0</v>
      </c>
      <c r="AH28">
        <v>27.721753919999998</v>
      </c>
      <c r="AI28">
        <v>0</v>
      </c>
      <c r="AJ28">
        <v>0</v>
      </c>
      <c r="AK28">
        <v>13.155319100000002</v>
      </c>
      <c r="AL28">
        <v>0.34009690895008615</v>
      </c>
      <c r="AM28">
        <v>2.570313108027007</v>
      </c>
      <c r="AN28">
        <v>0</v>
      </c>
      <c r="AO28">
        <v>0</v>
      </c>
      <c r="AP28">
        <v>0.12497481111946979</v>
      </c>
      <c r="AQ28">
        <v>0</v>
      </c>
      <c r="AR28">
        <v>1.6157770615942031</v>
      </c>
      <c r="AS28">
        <v>1.3126746387154327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665.6265405125755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76.830683262311481</v>
      </c>
      <c r="L29">
        <v>41.498669247921086</v>
      </c>
      <c r="M29">
        <v>0</v>
      </c>
      <c r="N29">
        <v>13.831188694214877</v>
      </c>
      <c r="O29">
        <v>48.37937513749263</v>
      </c>
      <c r="P29">
        <v>52.837137179848014</v>
      </c>
      <c r="Q29">
        <v>0</v>
      </c>
      <c r="R29">
        <v>10.341083904649794</v>
      </c>
      <c r="S29">
        <v>2.7698544735062005</v>
      </c>
      <c r="T29">
        <v>0</v>
      </c>
      <c r="U29">
        <v>318.38739391859571</v>
      </c>
      <c r="V29">
        <v>4.4260607466095641</v>
      </c>
      <c r="W29">
        <v>8.4903193276481144</v>
      </c>
      <c r="X29">
        <v>23.988916957543672</v>
      </c>
      <c r="Y29">
        <v>0</v>
      </c>
      <c r="Z29">
        <v>3.1813888619999995</v>
      </c>
      <c r="AA29">
        <v>6.744586851851853</v>
      </c>
      <c r="AB29">
        <v>6.4257828970742699</v>
      </c>
      <c r="AC29">
        <v>7.0886722564787172</v>
      </c>
      <c r="AD29">
        <v>6.6853002411052227</v>
      </c>
      <c r="AE29">
        <v>12.060298582385036</v>
      </c>
      <c r="AF29">
        <v>0</v>
      </c>
      <c r="AG29">
        <v>0</v>
      </c>
      <c r="AH29">
        <v>32.342046240000002</v>
      </c>
      <c r="AI29">
        <v>0.93149206158680298</v>
      </c>
      <c r="AJ29">
        <v>0</v>
      </c>
      <c r="AK29">
        <v>13.155319100000002</v>
      </c>
      <c r="AL29">
        <v>0.34009690895008615</v>
      </c>
      <c r="AM29">
        <v>2.570313108027007</v>
      </c>
      <c r="AN29">
        <v>0</v>
      </c>
      <c r="AO29">
        <v>0</v>
      </c>
      <c r="AP29">
        <v>0.12497481111946979</v>
      </c>
      <c r="AQ29">
        <v>0</v>
      </c>
      <c r="AR29">
        <v>9.694661861594204</v>
      </c>
      <c r="AS29">
        <v>1.4767589685548621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704.60237560106862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119.08997735739385</v>
      </c>
      <c r="L30">
        <v>41.770439668429368</v>
      </c>
      <c r="M30">
        <v>0</v>
      </c>
      <c r="N30">
        <v>13.831188694214877</v>
      </c>
      <c r="O30">
        <v>48.37937513749263</v>
      </c>
      <c r="P30">
        <v>52.837137179848014</v>
      </c>
      <c r="Q30">
        <v>0</v>
      </c>
      <c r="R30">
        <v>10.34036879587325</v>
      </c>
      <c r="S30">
        <v>6.4321060027646135</v>
      </c>
      <c r="T30">
        <v>0</v>
      </c>
      <c r="U30">
        <v>318.38739391859571</v>
      </c>
      <c r="V30">
        <v>4.4270471912374179</v>
      </c>
      <c r="W30">
        <v>8.4903193276481144</v>
      </c>
      <c r="X30">
        <v>23.988916957543672</v>
      </c>
      <c r="Y30">
        <v>0</v>
      </c>
      <c r="Z30">
        <v>3.1813888619999995</v>
      </c>
      <c r="AA30">
        <v>6.744586851851853</v>
      </c>
      <c r="AB30">
        <v>6.4257828970742699</v>
      </c>
      <c r="AC30">
        <v>7.0886722564787172</v>
      </c>
      <c r="AD30">
        <v>6.6853002411052227</v>
      </c>
      <c r="AE30">
        <v>12.060298582385036</v>
      </c>
      <c r="AF30">
        <v>0</v>
      </c>
      <c r="AG30">
        <v>0</v>
      </c>
      <c r="AH30">
        <v>33.497119320000003</v>
      </c>
      <c r="AI30">
        <v>3.9880276581304015</v>
      </c>
      <c r="AJ30">
        <v>0</v>
      </c>
      <c r="AK30">
        <v>13.155319100000002</v>
      </c>
      <c r="AL30">
        <v>1.7004842907917388</v>
      </c>
      <c r="AM30">
        <v>2.570313108027007</v>
      </c>
      <c r="AN30">
        <v>0</v>
      </c>
      <c r="AO30">
        <v>0</v>
      </c>
      <c r="AP30">
        <v>0.12497481111946979</v>
      </c>
      <c r="AQ30">
        <v>0</v>
      </c>
      <c r="AR30">
        <v>9.694661861594204</v>
      </c>
      <c r="AS30">
        <v>1.4767589685548621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756.36795904015435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138.30244619931187</v>
      </c>
      <c r="L31">
        <v>41.770439668429368</v>
      </c>
      <c r="M31">
        <v>0</v>
      </c>
      <c r="N31">
        <v>13.831188694214877</v>
      </c>
      <c r="O31">
        <v>48.37937513749263</v>
      </c>
      <c r="P31">
        <v>52.837137179848014</v>
      </c>
      <c r="Q31">
        <v>0</v>
      </c>
      <c r="R31">
        <v>10.34036879587325</v>
      </c>
      <c r="S31">
        <v>6.4387429932938858</v>
      </c>
      <c r="T31">
        <v>0</v>
      </c>
      <c r="U31">
        <v>318.38739391859571</v>
      </c>
      <c r="V31">
        <v>4.4270471912374179</v>
      </c>
      <c r="W31">
        <v>8.4903193276481144</v>
      </c>
      <c r="X31">
        <v>23.988916957543672</v>
      </c>
      <c r="Y31">
        <v>0</v>
      </c>
      <c r="Z31">
        <v>3.1813888619999995</v>
      </c>
      <c r="AA31">
        <v>6.744586851851853</v>
      </c>
      <c r="AB31">
        <v>6.4257828970742699</v>
      </c>
      <c r="AC31">
        <v>7.0886722564787172</v>
      </c>
      <c r="AD31">
        <v>6.6853002411052227</v>
      </c>
      <c r="AE31">
        <v>12.060298582385036</v>
      </c>
      <c r="AF31">
        <v>0</v>
      </c>
      <c r="AG31">
        <v>0</v>
      </c>
      <c r="AH31">
        <v>34.236366050559667</v>
      </c>
      <c r="AI31">
        <v>3.9880276581304015</v>
      </c>
      <c r="AJ31">
        <v>0</v>
      </c>
      <c r="AK31">
        <v>13.155319100000002</v>
      </c>
      <c r="AL31">
        <v>17.288256490791742</v>
      </c>
      <c r="AM31">
        <v>2.570313108027007</v>
      </c>
      <c r="AN31">
        <v>0</v>
      </c>
      <c r="AO31">
        <v>0</v>
      </c>
      <c r="AP31">
        <v>0.12497481111946979</v>
      </c>
      <c r="AQ31">
        <v>0</v>
      </c>
      <c r="AR31">
        <v>1.6157770615942031</v>
      </c>
      <c r="AS31">
        <v>1.4767589685548621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783.83519900316116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157.58218523364542</v>
      </c>
      <c r="L32">
        <v>41.770439668429368</v>
      </c>
      <c r="M32">
        <v>0</v>
      </c>
      <c r="N32">
        <v>13.831188694214877</v>
      </c>
      <c r="O32">
        <v>48.37937513749263</v>
      </c>
      <c r="P32">
        <v>52.837137179848014</v>
      </c>
      <c r="Q32">
        <v>0</v>
      </c>
      <c r="R32">
        <v>10.34036879587325</v>
      </c>
      <c r="S32">
        <v>6.4387429932938858</v>
      </c>
      <c r="T32">
        <v>0</v>
      </c>
      <c r="U32">
        <v>318.38739391859571</v>
      </c>
      <c r="V32">
        <v>4.4270471912374179</v>
      </c>
      <c r="W32">
        <v>8.4903193276481144</v>
      </c>
      <c r="X32">
        <v>23.988916957543672</v>
      </c>
      <c r="Y32">
        <v>0</v>
      </c>
      <c r="Z32">
        <v>3.1813888619999995</v>
      </c>
      <c r="AA32">
        <v>6.744586851851853</v>
      </c>
      <c r="AB32">
        <v>6.4257828970742699</v>
      </c>
      <c r="AC32">
        <v>7.0886722564787172</v>
      </c>
      <c r="AD32">
        <v>6.6853002411052227</v>
      </c>
      <c r="AE32">
        <v>12.060298582385036</v>
      </c>
      <c r="AF32">
        <v>0</v>
      </c>
      <c r="AG32">
        <v>0</v>
      </c>
      <c r="AH32">
        <v>34.236366050559667</v>
      </c>
      <c r="AI32">
        <v>3.9880276581304015</v>
      </c>
      <c r="AJ32">
        <v>0</v>
      </c>
      <c r="AK32">
        <v>13.155319100000002</v>
      </c>
      <c r="AL32">
        <v>17.288256490791742</v>
      </c>
      <c r="AM32">
        <v>2.570313108027007</v>
      </c>
      <c r="AN32">
        <v>0</v>
      </c>
      <c r="AO32">
        <v>0</v>
      </c>
      <c r="AP32">
        <v>0.12497481111946979</v>
      </c>
      <c r="AQ32">
        <v>0</v>
      </c>
      <c r="AR32">
        <v>0.96946623695652168</v>
      </c>
      <c r="AS32">
        <v>1.4767589685548621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802.46862721285709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157.58218523364542</v>
      </c>
      <c r="L33">
        <v>41.770439668429368</v>
      </c>
      <c r="M33">
        <v>0</v>
      </c>
      <c r="N33">
        <v>13.831188694214877</v>
      </c>
      <c r="O33">
        <v>48.37937513749263</v>
      </c>
      <c r="P33">
        <v>52.837137179848014</v>
      </c>
      <c r="Q33">
        <v>0</v>
      </c>
      <c r="R33">
        <v>10.34036879587325</v>
      </c>
      <c r="S33">
        <v>6.4387429932938858</v>
      </c>
      <c r="T33">
        <v>0</v>
      </c>
      <c r="U33">
        <v>318.38739391859571</v>
      </c>
      <c r="V33">
        <v>4.4270471912374179</v>
      </c>
      <c r="W33">
        <v>8.4903193276481144</v>
      </c>
      <c r="X33">
        <v>23.988916957543672</v>
      </c>
      <c r="Y33">
        <v>0</v>
      </c>
      <c r="Z33">
        <v>3.1813888619999995</v>
      </c>
      <c r="AA33">
        <v>3.427020843295828</v>
      </c>
      <c r="AB33">
        <v>6.4257828970742699</v>
      </c>
      <c r="AC33">
        <v>7.0886722564787172</v>
      </c>
      <c r="AD33">
        <v>4.4568668274034824</v>
      </c>
      <c r="AE33">
        <v>12.060298582385036</v>
      </c>
      <c r="AF33">
        <v>0</v>
      </c>
      <c r="AG33">
        <v>0</v>
      </c>
      <c r="AH33">
        <v>28.876826999999999</v>
      </c>
      <c r="AI33">
        <v>3.9880276581304015</v>
      </c>
      <c r="AJ33">
        <v>0</v>
      </c>
      <c r="AK33">
        <v>13.155319100000002</v>
      </c>
      <c r="AL33">
        <v>17.288256490791742</v>
      </c>
      <c r="AM33">
        <v>2.570313108027007</v>
      </c>
      <c r="AN33">
        <v>0</v>
      </c>
      <c r="AO33">
        <v>0</v>
      </c>
      <c r="AP33">
        <v>0.12497481111946979</v>
      </c>
      <c r="AQ33">
        <v>0</v>
      </c>
      <c r="AR33">
        <v>0.96946623695652168</v>
      </c>
      <c r="AS33">
        <v>1.4767589685548621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791.56308874003969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157.58218523364542</v>
      </c>
      <c r="L34">
        <v>41.770439668429368</v>
      </c>
      <c r="M34">
        <v>0</v>
      </c>
      <c r="N34">
        <v>13.831188694214877</v>
      </c>
      <c r="O34">
        <v>48.37937513749263</v>
      </c>
      <c r="P34">
        <v>52.837137179848014</v>
      </c>
      <c r="Q34">
        <v>0</v>
      </c>
      <c r="R34">
        <v>10.34036879587325</v>
      </c>
      <c r="S34">
        <v>6.4387429932938858</v>
      </c>
      <c r="T34">
        <v>0</v>
      </c>
      <c r="U34">
        <v>318.38739391859571</v>
      </c>
      <c r="V34">
        <v>4.4270471912374179</v>
      </c>
      <c r="W34">
        <v>8.4903193276481144</v>
      </c>
      <c r="X34">
        <v>23.988916957543672</v>
      </c>
      <c r="Y34">
        <v>0</v>
      </c>
      <c r="Z34">
        <v>0.53667152000000007</v>
      </c>
      <c r="AA34">
        <v>3.427020843295828</v>
      </c>
      <c r="AB34">
        <v>6.4257828970742699</v>
      </c>
      <c r="AC34">
        <v>2.3605096538401127</v>
      </c>
      <c r="AD34">
        <v>4.4568668274034824</v>
      </c>
      <c r="AE34">
        <v>8.0401991395946997</v>
      </c>
      <c r="AF34">
        <v>0</v>
      </c>
      <c r="AG34">
        <v>0</v>
      </c>
      <c r="AH34">
        <v>21.32264899583949</v>
      </c>
      <c r="AI34">
        <v>3.9880276581304015</v>
      </c>
      <c r="AJ34">
        <v>0</v>
      </c>
      <c r="AK34">
        <v>13.155319100000002</v>
      </c>
      <c r="AL34">
        <v>17.288256490791742</v>
      </c>
      <c r="AM34">
        <v>1.2032083686421609</v>
      </c>
      <c r="AN34">
        <v>0</v>
      </c>
      <c r="AO34">
        <v>0</v>
      </c>
      <c r="AP34">
        <v>0.12497481111946979</v>
      </c>
      <c r="AQ34">
        <v>0</v>
      </c>
      <c r="AR34">
        <v>0.96946623695652168</v>
      </c>
      <c r="AS34">
        <v>1.4767589685548621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771.24882660906553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157.58218523364542</v>
      </c>
      <c r="L35">
        <v>41.770439668429368</v>
      </c>
      <c r="M35">
        <v>0</v>
      </c>
      <c r="N35">
        <v>13.831188694214877</v>
      </c>
      <c r="O35">
        <v>48.37937513749263</v>
      </c>
      <c r="P35">
        <v>52.837137179848014</v>
      </c>
      <c r="Q35">
        <v>0</v>
      </c>
      <c r="R35">
        <v>10.34036879587325</v>
      </c>
      <c r="S35">
        <v>6.4387429932938858</v>
      </c>
      <c r="T35">
        <v>0</v>
      </c>
      <c r="U35">
        <v>318.38739391859571</v>
      </c>
      <c r="V35">
        <v>4.4270471912374179</v>
      </c>
      <c r="W35">
        <v>8.4903193276481144</v>
      </c>
      <c r="X35">
        <v>23.988916957543672</v>
      </c>
      <c r="Y35">
        <v>0</v>
      </c>
      <c r="Z35">
        <v>0</v>
      </c>
      <c r="AA35">
        <v>2.119727296296297</v>
      </c>
      <c r="AB35">
        <v>6.4257828970742699</v>
      </c>
      <c r="AC35">
        <v>0</v>
      </c>
      <c r="AD35">
        <v>2.2284334137017412</v>
      </c>
      <c r="AE35">
        <v>8.0401991395946997</v>
      </c>
      <c r="AF35">
        <v>0</v>
      </c>
      <c r="AG35">
        <v>0</v>
      </c>
      <c r="AH35">
        <v>18.481169280000003</v>
      </c>
      <c r="AI35">
        <v>3.9880276581304015</v>
      </c>
      <c r="AJ35">
        <v>0</v>
      </c>
      <c r="AK35">
        <v>13.155319100000002</v>
      </c>
      <c r="AL35">
        <v>1.7004842907917388</v>
      </c>
      <c r="AM35">
        <v>0</v>
      </c>
      <c r="AN35">
        <v>0</v>
      </c>
      <c r="AO35">
        <v>0</v>
      </c>
      <c r="AP35">
        <v>1.5309413727241097</v>
      </c>
      <c r="AQ35">
        <v>0</v>
      </c>
      <c r="AR35">
        <v>0.96946623695652168</v>
      </c>
      <c r="AS35">
        <v>1.4767589685548621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746.58942475164713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157.58218523364542</v>
      </c>
      <c r="L36">
        <v>41.770439668429368</v>
      </c>
      <c r="M36">
        <v>0</v>
      </c>
      <c r="N36">
        <v>13.831188694214877</v>
      </c>
      <c r="O36">
        <v>48.37937513749263</v>
      </c>
      <c r="P36">
        <v>52.837137179848014</v>
      </c>
      <c r="Q36">
        <v>0</v>
      </c>
      <c r="R36">
        <v>10.34036879587325</v>
      </c>
      <c r="S36">
        <v>6.4387429932938858</v>
      </c>
      <c r="T36">
        <v>0</v>
      </c>
      <c r="U36">
        <v>318.38739391859571</v>
      </c>
      <c r="V36">
        <v>4.4270471912374179</v>
      </c>
      <c r="W36">
        <v>8.4903193276481144</v>
      </c>
      <c r="X36">
        <v>23.988916957543672</v>
      </c>
      <c r="Y36">
        <v>0</v>
      </c>
      <c r="Z36">
        <v>0</v>
      </c>
      <c r="AA36">
        <v>0</v>
      </c>
      <c r="AB36">
        <v>6.4257828970742699</v>
      </c>
      <c r="AC36">
        <v>0</v>
      </c>
      <c r="AD36">
        <v>0</v>
      </c>
      <c r="AE36">
        <v>8.0401991395946997</v>
      </c>
      <c r="AF36">
        <v>0</v>
      </c>
      <c r="AG36">
        <v>0</v>
      </c>
      <c r="AH36">
        <v>9.2405846400000016</v>
      </c>
      <c r="AI36">
        <v>0.93149206158680298</v>
      </c>
      <c r="AJ36">
        <v>0</v>
      </c>
      <c r="AK36">
        <v>13.155319100000002</v>
      </c>
      <c r="AL36">
        <v>0.34009690895008615</v>
      </c>
      <c r="AM36">
        <v>0</v>
      </c>
      <c r="AN36">
        <v>0</v>
      </c>
      <c r="AO36">
        <v>0</v>
      </c>
      <c r="AP36">
        <v>1.5309413727241097</v>
      </c>
      <c r="AQ36">
        <v>0</v>
      </c>
      <c r="AR36">
        <v>1.3464807999999999</v>
      </c>
      <c r="AS36">
        <v>1.4767589685548621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728.96077098630712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157.58218523364542</v>
      </c>
      <c r="L37">
        <v>41.770439668429368</v>
      </c>
      <c r="M37">
        <v>0</v>
      </c>
      <c r="N37">
        <v>13.831188694214877</v>
      </c>
      <c r="O37">
        <v>48.37937513749263</v>
      </c>
      <c r="P37">
        <v>52.837137179848014</v>
      </c>
      <c r="Q37">
        <v>0</v>
      </c>
      <c r="R37">
        <v>10.34036879587325</v>
      </c>
      <c r="S37">
        <v>6.4387429932938858</v>
      </c>
      <c r="T37">
        <v>0</v>
      </c>
      <c r="U37">
        <v>318.38739391859571</v>
      </c>
      <c r="V37">
        <v>4.4270471912374179</v>
      </c>
      <c r="W37">
        <v>8.4903193276481144</v>
      </c>
      <c r="X37">
        <v>23.988916957543672</v>
      </c>
      <c r="Y37">
        <v>0</v>
      </c>
      <c r="Z37">
        <v>0</v>
      </c>
      <c r="AA37">
        <v>0</v>
      </c>
      <c r="AB37">
        <v>3.2128913215303827</v>
      </c>
      <c r="AC37">
        <v>0</v>
      </c>
      <c r="AD37">
        <v>0</v>
      </c>
      <c r="AE37">
        <v>8.0401991395946997</v>
      </c>
      <c r="AF37">
        <v>0</v>
      </c>
      <c r="AG37">
        <v>0</v>
      </c>
      <c r="AH37">
        <v>5.7060609237592397</v>
      </c>
      <c r="AI37">
        <v>0</v>
      </c>
      <c r="AJ37">
        <v>0</v>
      </c>
      <c r="AK37">
        <v>13.155319100000002</v>
      </c>
      <c r="AL37">
        <v>0.34009690895008615</v>
      </c>
      <c r="AM37">
        <v>0</v>
      </c>
      <c r="AN37">
        <v>0</v>
      </c>
      <c r="AO37">
        <v>0</v>
      </c>
      <c r="AP37">
        <v>1.5309413727241097</v>
      </c>
      <c r="AQ37">
        <v>0</v>
      </c>
      <c r="AR37">
        <v>9.694661861594204</v>
      </c>
      <c r="AS37">
        <v>1.6408432983942911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729.79412902436934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157.58218523364542</v>
      </c>
      <c r="L38">
        <v>41.770439668429368</v>
      </c>
      <c r="M38">
        <v>0</v>
      </c>
      <c r="N38">
        <v>13.831188694214877</v>
      </c>
      <c r="O38">
        <v>48.37937513749263</v>
      </c>
      <c r="P38">
        <v>52.837137179848014</v>
      </c>
      <c r="Q38">
        <v>0</v>
      </c>
      <c r="R38">
        <v>10.34036879587325</v>
      </c>
      <c r="S38">
        <v>6.4387429932938858</v>
      </c>
      <c r="T38">
        <v>0</v>
      </c>
      <c r="U38">
        <v>318.38739391859571</v>
      </c>
      <c r="V38">
        <v>4.4270471912374179</v>
      </c>
      <c r="W38">
        <v>8.4903193276481144</v>
      </c>
      <c r="X38">
        <v>23.988916957543672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8.0401991395946997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13.155319100000002</v>
      </c>
      <c r="AL38">
        <v>0.34009690895008615</v>
      </c>
      <c r="AM38">
        <v>0</v>
      </c>
      <c r="AN38">
        <v>0</v>
      </c>
      <c r="AO38">
        <v>0</v>
      </c>
      <c r="AP38">
        <v>1.5309413727241097</v>
      </c>
      <c r="AQ38">
        <v>0</v>
      </c>
      <c r="AR38">
        <v>9.694661861594204</v>
      </c>
      <c r="AS38">
        <v>6.0383035921052635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725.27263707279076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157.58218523364542</v>
      </c>
      <c r="L39">
        <v>41.770439668429368</v>
      </c>
      <c r="M39">
        <v>0</v>
      </c>
      <c r="N39">
        <v>13.831188694214877</v>
      </c>
      <c r="O39">
        <v>48.37937513749263</v>
      </c>
      <c r="P39">
        <v>52.837137179848014</v>
      </c>
      <c r="Q39">
        <v>0</v>
      </c>
      <c r="R39">
        <v>10.34036879587325</v>
      </c>
      <c r="S39">
        <v>6.4387429932938858</v>
      </c>
      <c r="T39">
        <v>0</v>
      </c>
      <c r="U39">
        <v>318.38739391859571</v>
      </c>
      <c r="V39">
        <v>4.4270471912374179</v>
      </c>
      <c r="W39">
        <v>8.4903193276481144</v>
      </c>
      <c r="X39">
        <v>23.988916957543672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8.0401991395946997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13.155319100000002</v>
      </c>
      <c r="AL39">
        <v>0.34009690895008615</v>
      </c>
      <c r="AM39">
        <v>0</v>
      </c>
      <c r="AN39">
        <v>0</v>
      </c>
      <c r="AO39">
        <v>0</v>
      </c>
      <c r="AP39">
        <v>0.62487405559734899</v>
      </c>
      <c r="AQ39">
        <v>0</v>
      </c>
      <c r="AR39">
        <v>1.0771845384057972</v>
      </c>
      <c r="AS39">
        <v>6.0383035921052635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715.74909243247566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157.58218523364542</v>
      </c>
      <c r="L40">
        <v>41.770439668429368</v>
      </c>
      <c r="M40">
        <v>0</v>
      </c>
      <c r="N40">
        <v>13.831188694214877</v>
      </c>
      <c r="O40">
        <v>48.37937513749263</v>
      </c>
      <c r="P40">
        <v>52.837137179848014</v>
      </c>
      <c r="Q40">
        <v>0</v>
      </c>
      <c r="R40">
        <v>10.34036879587325</v>
      </c>
      <c r="S40">
        <v>6.4387429932938858</v>
      </c>
      <c r="T40">
        <v>0</v>
      </c>
      <c r="U40">
        <v>318.38739391859571</v>
      </c>
      <c r="V40">
        <v>4.4270471912374179</v>
      </c>
      <c r="W40">
        <v>8.4903193276481144</v>
      </c>
      <c r="X40">
        <v>23.988916957543672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8.0401991395946997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13.155319100000002</v>
      </c>
      <c r="AL40">
        <v>0.34009690895008615</v>
      </c>
      <c r="AM40">
        <v>0</v>
      </c>
      <c r="AN40">
        <v>0</v>
      </c>
      <c r="AO40">
        <v>0</v>
      </c>
      <c r="AP40">
        <v>0.62487405559734899</v>
      </c>
      <c r="AQ40">
        <v>0</v>
      </c>
      <c r="AR40">
        <v>0.80788853079710155</v>
      </c>
      <c r="AS40">
        <v>6.0383035921052635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715.47979642486689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157.58218523364542</v>
      </c>
      <c r="L41">
        <v>41.770439668429368</v>
      </c>
      <c r="M41">
        <v>0</v>
      </c>
      <c r="N41">
        <v>13.831188694214877</v>
      </c>
      <c r="O41">
        <v>48.37937513749263</v>
      </c>
      <c r="P41">
        <v>52.837137179848014</v>
      </c>
      <c r="Q41">
        <v>0</v>
      </c>
      <c r="R41">
        <v>10.34036879587325</v>
      </c>
      <c r="S41">
        <v>6.4387429932938858</v>
      </c>
      <c r="T41">
        <v>0</v>
      </c>
      <c r="U41">
        <v>318.38739391859571</v>
      </c>
      <c r="V41">
        <v>4.4270471912374179</v>
      </c>
      <c r="W41">
        <v>8.4903193276481144</v>
      </c>
      <c r="X41">
        <v>21.239041107887768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4.0200994427903352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13.155319100000002</v>
      </c>
      <c r="AL41">
        <v>0.34009690895008615</v>
      </c>
      <c r="AM41">
        <v>0</v>
      </c>
      <c r="AN41">
        <v>0</v>
      </c>
      <c r="AO41">
        <v>0</v>
      </c>
      <c r="AP41">
        <v>0.62487405559734899</v>
      </c>
      <c r="AQ41">
        <v>0</v>
      </c>
      <c r="AR41">
        <v>0.80788853079710155</v>
      </c>
      <c r="AS41">
        <v>6.0383035921052635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708.7098208784065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157.58218523364542</v>
      </c>
      <c r="L42">
        <v>41.770439668429368</v>
      </c>
      <c r="M42">
        <v>0</v>
      </c>
      <c r="N42">
        <v>13.831188694214877</v>
      </c>
      <c r="O42">
        <v>48.37937513749263</v>
      </c>
      <c r="P42">
        <v>52.837137179848014</v>
      </c>
      <c r="Q42">
        <v>0</v>
      </c>
      <c r="R42">
        <v>10.34036879587325</v>
      </c>
      <c r="S42">
        <v>6.4387429932938858</v>
      </c>
      <c r="T42">
        <v>0</v>
      </c>
      <c r="U42">
        <v>318.38739391859571</v>
      </c>
      <c r="V42">
        <v>4.4270471912374179</v>
      </c>
      <c r="W42">
        <v>8.4903193276481144</v>
      </c>
      <c r="X42">
        <v>21.239041107887768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4.0200994427903352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13.155319100000002</v>
      </c>
      <c r="AL42">
        <v>0.34009690895008615</v>
      </c>
      <c r="AM42">
        <v>0</v>
      </c>
      <c r="AN42">
        <v>0</v>
      </c>
      <c r="AO42">
        <v>0</v>
      </c>
      <c r="AP42">
        <v>0.62487405559734899</v>
      </c>
      <c r="AQ42">
        <v>0</v>
      </c>
      <c r="AR42">
        <v>0.80788853079710155</v>
      </c>
      <c r="AS42">
        <v>6.0383035921052635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708.7098208784065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112.36803775635235</v>
      </c>
      <c r="L43">
        <v>41.770439668429368</v>
      </c>
      <c r="M43">
        <v>0</v>
      </c>
      <c r="N43">
        <v>13.831188694214877</v>
      </c>
      <c r="O43">
        <v>48.37937513749263</v>
      </c>
      <c r="P43">
        <v>52.837137179848014</v>
      </c>
      <c r="Q43">
        <v>0</v>
      </c>
      <c r="R43">
        <v>10.34036879587325</v>
      </c>
      <c r="S43">
        <v>6.4387429932938858</v>
      </c>
      <c r="T43">
        <v>0</v>
      </c>
      <c r="U43">
        <v>318.38739391859571</v>
      </c>
      <c r="V43">
        <v>4.5690414330578513</v>
      </c>
      <c r="W43">
        <v>8.4903193276481144</v>
      </c>
      <c r="X43">
        <v>22.780659112340263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13.155319100000002</v>
      </c>
      <c r="AL43">
        <v>0.34009690895008615</v>
      </c>
      <c r="AM43">
        <v>0</v>
      </c>
      <c r="AN43">
        <v>0</v>
      </c>
      <c r="AO43">
        <v>0</v>
      </c>
      <c r="AP43">
        <v>0.62487405559734899</v>
      </c>
      <c r="AQ43">
        <v>0</v>
      </c>
      <c r="AR43">
        <v>0.80788853079710155</v>
      </c>
      <c r="AS43">
        <v>6.0383035921052635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661.15918620459604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88.358393892602123</v>
      </c>
      <c r="L44">
        <v>41.770439668429368</v>
      </c>
      <c r="M44">
        <v>0</v>
      </c>
      <c r="N44">
        <v>13.831188694214877</v>
      </c>
      <c r="O44">
        <v>48.37937513749263</v>
      </c>
      <c r="P44">
        <v>52.837137179848014</v>
      </c>
      <c r="Q44">
        <v>0</v>
      </c>
      <c r="R44">
        <v>10.34036879587325</v>
      </c>
      <c r="S44">
        <v>6.4387429932938858</v>
      </c>
      <c r="T44">
        <v>0</v>
      </c>
      <c r="U44">
        <v>318.38739391859571</v>
      </c>
      <c r="V44">
        <v>4.5688793765460369</v>
      </c>
      <c r="W44">
        <v>8.4903193276481144</v>
      </c>
      <c r="X44">
        <v>23.990620063937694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13.155319100000002</v>
      </c>
      <c r="AL44">
        <v>0.34009690895008615</v>
      </c>
      <c r="AM44">
        <v>0</v>
      </c>
      <c r="AN44">
        <v>0</v>
      </c>
      <c r="AO44">
        <v>0</v>
      </c>
      <c r="AP44">
        <v>0.62487405559734899</v>
      </c>
      <c r="AQ44">
        <v>0</v>
      </c>
      <c r="AR44">
        <v>0.80788853079710155</v>
      </c>
      <c r="AS44">
        <v>4.0692916340321146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636.39032927785843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76.829269977436297</v>
      </c>
      <c r="L45">
        <v>41.770439668429368</v>
      </c>
      <c r="M45">
        <v>0</v>
      </c>
      <c r="N45">
        <v>13.831188694214877</v>
      </c>
      <c r="O45">
        <v>48.37937513749263</v>
      </c>
      <c r="P45">
        <v>52.837137179848014</v>
      </c>
      <c r="Q45">
        <v>0</v>
      </c>
      <c r="R45">
        <v>10.34036879587325</v>
      </c>
      <c r="S45">
        <v>6.4387429932938858</v>
      </c>
      <c r="T45">
        <v>0</v>
      </c>
      <c r="U45">
        <v>318.38739391859571</v>
      </c>
      <c r="V45">
        <v>4.5687741347226307</v>
      </c>
      <c r="W45">
        <v>8.4903193276481144</v>
      </c>
      <c r="X45">
        <v>23.990620063937694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13.155319100000002</v>
      </c>
      <c r="AL45">
        <v>0.34009690895008615</v>
      </c>
      <c r="AM45">
        <v>0</v>
      </c>
      <c r="AN45">
        <v>0</v>
      </c>
      <c r="AO45">
        <v>0</v>
      </c>
      <c r="AP45">
        <v>0.62487405559734899</v>
      </c>
      <c r="AQ45">
        <v>0</v>
      </c>
      <c r="AR45">
        <v>0.80788853079710155</v>
      </c>
      <c r="AS45">
        <v>4.0692916340321146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624.86110012086908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76.829269977436297</v>
      </c>
      <c r="L46">
        <v>41.770439668429368</v>
      </c>
      <c r="M46">
        <v>0</v>
      </c>
      <c r="N46">
        <v>13.831188694214877</v>
      </c>
      <c r="O46">
        <v>48.37937513749263</v>
      </c>
      <c r="P46">
        <v>52.837137179848014</v>
      </c>
      <c r="Q46">
        <v>0</v>
      </c>
      <c r="R46">
        <v>10.34036879587325</v>
      </c>
      <c r="S46">
        <v>6.4387429932938858</v>
      </c>
      <c r="T46">
        <v>0</v>
      </c>
      <c r="U46">
        <v>318.38739391859571</v>
      </c>
      <c r="V46">
        <v>4.5687741347226307</v>
      </c>
      <c r="W46">
        <v>8.4903193276481144</v>
      </c>
      <c r="X46">
        <v>23.989381865650724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13.155319100000002</v>
      </c>
      <c r="AL46">
        <v>0.34009690895008615</v>
      </c>
      <c r="AM46">
        <v>0</v>
      </c>
      <c r="AN46">
        <v>0</v>
      </c>
      <c r="AO46">
        <v>0</v>
      </c>
      <c r="AP46">
        <v>0.62487405559734899</v>
      </c>
      <c r="AQ46">
        <v>0</v>
      </c>
      <c r="AR46">
        <v>1.0771845384057972</v>
      </c>
      <c r="AS46">
        <v>1.3126746387154327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622.37254093487411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105.64764487667198</v>
      </c>
      <c r="L47">
        <v>41.770439668429368</v>
      </c>
      <c r="M47">
        <v>0</v>
      </c>
      <c r="N47">
        <v>13.831188694214877</v>
      </c>
      <c r="O47">
        <v>48.37937513749263</v>
      </c>
      <c r="P47">
        <v>52.837137179848014</v>
      </c>
      <c r="Q47">
        <v>0</v>
      </c>
      <c r="R47">
        <v>10.34036879587325</v>
      </c>
      <c r="S47">
        <v>6.4387429932938858</v>
      </c>
      <c r="T47">
        <v>0</v>
      </c>
      <c r="U47">
        <v>318.38739391859571</v>
      </c>
      <c r="V47">
        <v>4.5692874716759615</v>
      </c>
      <c r="W47">
        <v>8.4903193276481144</v>
      </c>
      <c r="X47">
        <v>23.989381865650724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13.155319100000002</v>
      </c>
      <c r="AL47">
        <v>0.34009690895008615</v>
      </c>
      <c r="AM47">
        <v>0</v>
      </c>
      <c r="AN47">
        <v>0</v>
      </c>
      <c r="AO47">
        <v>0</v>
      </c>
      <c r="AP47">
        <v>0.12497481111946979</v>
      </c>
      <c r="AQ47">
        <v>0</v>
      </c>
      <c r="AR47">
        <v>0.80788853079710155</v>
      </c>
      <c r="AS47">
        <v>1.1485903088760034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650.25814958913713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100.83949699196219</v>
      </c>
      <c r="L48">
        <v>41.770439668429368</v>
      </c>
      <c r="M48">
        <v>0</v>
      </c>
      <c r="N48">
        <v>13.831188694214877</v>
      </c>
      <c r="O48">
        <v>48.37937513749263</v>
      </c>
      <c r="P48">
        <v>52.837137179848014</v>
      </c>
      <c r="Q48">
        <v>0</v>
      </c>
      <c r="R48">
        <v>10.34036879587325</v>
      </c>
      <c r="S48">
        <v>6.4402325137786081</v>
      </c>
      <c r="T48">
        <v>0</v>
      </c>
      <c r="U48">
        <v>318.38739391859571</v>
      </c>
      <c r="V48">
        <v>4.5684584295774648</v>
      </c>
      <c r="W48">
        <v>8.4903193276481144</v>
      </c>
      <c r="X48">
        <v>23.989381865650724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13.155319100000002</v>
      </c>
      <c r="AL48">
        <v>0.34009690895008615</v>
      </c>
      <c r="AM48">
        <v>0</v>
      </c>
      <c r="AN48">
        <v>0</v>
      </c>
      <c r="AO48">
        <v>0</v>
      </c>
      <c r="AP48">
        <v>0.12497481111946979</v>
      </c>
      <c r="AQ48">
        <v>0</v>
      </c>
      <c r="AR48">
        <v>1.0771845384057972</v>
      </c>
      <c r="AS48">
        <v>1.1485903088760034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645.7199581904224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102.75962744051706</v>
      </c>
      <c r="L49">
        <v>41.769554078708303</v>
      </c>
      <c r="M49">
        <v>0</v>
      </c>
      <c r="N49">
        <v>13.831188694214877</v>
      </c>
      <c r="O49">
        <v>48.37937513749263</v>
      </c>
      <c r="P49">
        <v>52.837137179848014</v>
      </c>
      <c r="Q49">
        <v>0</v>
      </c>
      <c r="R49">
        <v>10.34036879587325</v>
      </c>
      <c r="S49">
        <v>6.4402325137786081</v>
      </c>
      <c r="T49">
        <v>0</v>
      </c>
      <c r="U49">
        <v>318.38739391859571</v>
      </c>
      <c r="V49">
        <v>4.5689716159037559</v>
      </c>
      <c r="W49">
        <v>8.4903193276481144</v>
      </c>
      <c r="X49">
        <v>23.989687767932846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13.155319100000002</v>
      </c>
      <c r="AL49">
        <v>0.34009690895008615</v>
      </c>
      <c r="AM49">
        <v>0</v>
      </c>
      <c r="AN49">
        <v>0</v>
      </c>
      <c r="AO49">
        <v>0</v>
      </c>
      <c r="AP49">
        <v>0.12497481111946979</v>
      </c>
      <c r="AQ49">
        <v>0</v>
      </c>
      <c r="AR49">
        <v>0.80788853079710155</v>
      </c>
      <c r="AS49">
        <v>1.1485903088760034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647.37072613025578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88.360281369236361</v>
      </c>
      <c r="L50">
        <v>41.769749491047001</v>
      </c>
      <c r="M50">
        <v>0</v>
      </c>
      <c r="N50">
        <v>13.831188694214877</v>
      </c>
      <c r="O50">
        <v>48.37937513749263</v>
      </c>
      <c r="P50">
        <v>52.837137179848014</v>
      </c>
      <c r="Q50">
        <v>0</v>
      </c>
      <c r="R50">
        <v>10.34036879587325</v>
      </c>
      <c r="S50">
        <v>6.4402325137786081</v>
      </c>
      <c r="T50">
        <v>0</v>
      </c>
      <c r="U50">
        <v>318.38739391859571</v>
      </c>
      <c r="V50">
        <v>4.5692995175799815</v>
      </c>
      <c r="W50">
        <v>8.4903193276481144</v>
      </c>
      <c r="X50">
        <v>23.989687767932846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13.155319100000002</v>
      </c>
      <c r="AL50">
        <v>0.34009690895008615</v>
      </c>
      <c r="AM50">
        <v>0</v>
      </c>
      <c r="AN50">
        <v>0</v>
      </c>
      <c r="AO50">
        <v>0</v>
      </c>
      <c r="AP50">
        <v>0.12497481111946979</v>
      </c>
      <c r="AQ50">
        <v>0</v>
      </c>
      <c r="AR50">
        <v>1.0771845384057972</v>
      </c>
      <c r="AS50">
        <v>1.1485903088760034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633.2411993805988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78.749360311628863</v>
      </c>
      <c r="L51">
        <v>41.769965503018163</v>
      </c>
      <c r="M51">
        <v>0</v>
      </c>
      <c r="N51">
        <v>13.831188694214877</v>
      </c>
      <c r="O51">
        <v>48.37937513749263</v>
      </c>
      <c r="P51">
        <v>52.837137179848014</v>
      </c>
      <c r="Q51">
        <v>0</v>
      </c>
      <c r="R51">
        <v>10.34036879587325</v>
      </c>
      <c r="S51">
        <v>2.7698544735062005</v>
      </c>
      <c r="T51">
        <v>0</v>
      </c>
      <c r="U51">
        <v>318.38739391859571</v>
      </c>
      <c r="V51">
        <v>4.5692995899588214</v>
      </c>
      <c r="W51">
        <v>8.4903193276481144</v>
      </c>
      <c r="X51">
        <v>23.990525970252278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13.155319100000002</v>
      </c>
      <c r="AL51">
        <v>0.34009690895008615</v>
      </c>
      <c r="AM51">
        <v>0</v>
      </c>
      <c r="AN51">
        <v>0</v>
      </c>
      <c r="AO51">
        <v>0</v>
      </c>
      <c r="AP51">
        <v>0.12497481111946979</v>
      </c>
      <c r="AQ51">
        <v>0</v>
      </c>
      <c r="AR51">
        <v>8.6174770692028986</v>
      </c>
      <c r="AS51">
        <v>1.1485903088760034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627.50124710018542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78.749298085688238</v>
      </c>
      <c r="L52">
        <v>21.130080492682769</v>
      </c>
      <c r="M52">
        <v>0</v>
      </c>
      <c r="N52">
        <v>13.831188694214877</v>
      </c>
      <c r="O52">
        <v>48.37937513749263</v>
      </c>
      <c r="P52">
        <v>52.837137179848014</v>
      </c>
      <c r="Q52">
        <v>0</v>
      </c>
      <c r="R52">
        <v>8.5848664943560795</v>
      </c>
      <c r="S52">
        <v>2.7698544735062005</v>
      </c>
      <c r="T52">
        <v>0</v>
      </c>
      <c r="U52">
        <v>318.38739391859571</v>
      </c>
      <c r="V52">
        <v>4.5692995899588214</v>
      </c>
      <c r="W52">
        <v>8.4903193276481144</v>
      </c>
      <c r="X52">
        <v>23.990525970252278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13.155319100000002</v>
      </c>
      <c r="AL52">
        <v>0.34009690895008615</v>
      </c>
      <c r="AM52">
        <v>0</v>
      </c>
      <c r="AN52">
        <v>0</v>
      </c>
      <c r="AO52">
        <v>0</v>
      </c>
      <c r="AP52">
        <v>0.12497481111946979</v>
      </c>
      <c r="AQ52">
        <v>0</v>
      </c>
      <c r="AR52">
        <v>8.6174770692028986</v>
      </c>
      <c r="AS52">
        <v>1.1485903088760034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605.10579756239224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78.749222449116985</v>
      </c>
      <c r="L53">
        <v>21.130228586883028</v>
      </c>
      <c r="M53">
        <v>0</v>
      </c>
      <c r="N53">
        <v>13.831188694214877</v>
      </c>
      <c r="O53">
        <v>48.37937513749263</v>
      </c>
      <c r="P53">
        <v>52.837137179848014</v>
      </c>
      <c r="Q53">
        <v>0</v>
      </c>
      <c r="R53">
        <v>8.5848664943560795</v>
      </c>
      <c r="S53">
        <v>2.7698544735062005</v>
      </c>
      <c r="T53">
        <v>0</v>
      </c>
      <c r="U53">
        <v>318.38739391859571</v>
      </c>
      <c r="V53">
        <v>4.5692995899588214</v>
      </c>
      <c r="W53">
        <v>8.4903193276481144</v>
      </c>
      <c r="X53">
        <v>24.979269353085321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13.155319100000002</v>
      </c>
      <c r="AL53">
        <v>0.34009690895008615</v>
      </c>
      <c r="AM53">
        <v>0</v>
      </c>
      <c r="AN53">
        <v>0</v>
      </c>
      <c r="AO53">
        <v>0</v>
      </c>
      <c r="AP53">
        <v>0.12497481111946979</v>
      </c>
      <c r="AQ53">
        <v>0</v>
      </c>
      <c r="AR53">
        <v>1.0771845384057972</v>
      </c>
      <c r="AS53">
        <v>1.1485903088760034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598.55432087205725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78.749222449116985</v>
      </c>
      <c r="L54">
        <v>21.129770138700028</v>
      </c>
      <c r="M54">
        <v>0</v>
      </c>
      <c r="N54">
        <v>13.831188694214877</v>
      </c>
      <c r="O54">
        <v>48.37937513749263</v>
      </c>
      <c r="P54">
        <v>52.837137179848014</v>
      </c>
      <c r="Q54">
        <v>0</v>
      </c>
      <c r="R54">
        <v>4.4570546083213776</v>
      </c>
      <c r="S54">
        <v>2.7698544735062005</v>
      </c>
      <c r="T54">
        <v>0</v>
      </c>
      <c r="U54">
        <v>318.38739391859571</v>
      </c>
      <c r="V54">
        <v>4.5692995899588214</v>
      </c>
      <c r="W54">
        <v>8.4903193276481144</v>
      </c>
      <c r="X54">
        <v>24.97945745959856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13.155319100000002</v>
      </c>
      <c r="AL54">
        <v>0.34009690895008615</v>
      </c>
      <c r="AM54">
        <v>0</v>
      </c>
      <c r="AN54">
        <v>0</v>
      </c>
      <c r="AO54">
        <v>0</v>
      </c>
      <c r="AP54">
        <v>0.12497481111946979</v>
      </c>
      <c r="AQ54">
        <v>0</v>
      </c>
      <c r="AR54">
        <v>0.80788853079710155</v>
      </c>
      <c r="AS54">
        <v>1.1485903088760034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594.15694263674391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78.750609900393684</v>
      </c>
      <c r="L55">
        <v>21.129633318872017</v>
      </c>
      <c r="M55">
        <v>0</v>
      </c>
      <c r="N55">
        <v>13.831188694214877</v>
      </c>
      <c r="O55">
        <v>48.37937513749263</v>
      </c>
      <c r="P55">
        <v>52.837137179848014</v>
      </c>
      <c r="Q55">
        <v>0</v>
      </c>
      <c r="R55">
        <v>8.907530344038264</v>
      </c>
      <c r="S55">
        <v>2.7698544735062005</v>
      </c>
      <c r="T55">
        <v>0</v>
      </c>
      <c r="U55">
        <v>318.38739391859571</v>
      </c>
      <c r="V55">
        <v>4.6100000000000003</v>
      </c>
      <c r="W55">
        <v>8.4903193276481144</v>
      </c>
      <c r="X55">
        <v>24.982693796358866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13.155319100000002</v>
      </c>
      <c r="AL55">
        <v>0.34009690895008615</v>
      </c>
      <c r="AM55">
        <v>0</v>
      </c>
      <c r="AN55">
        <v>0</v>
      </c>
      <c r="AO55">
        <v>0</v>
      </c>
      <c r="AP55">
        <v>0.12497481111946979</v>
      </c>
      <c r="AQ55">
        <v>0</v>
      </c>
      <c r="AR55">
        <v>0.80788853079710155</v>
      </c>
      <c r="AS55">
        <v>1.1485903088760034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598.65260575071102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78.750680166022889</v>
      </c>
      <c r="L56">
        <v>21.129633318872017</v>
      </c>
      <c r="M56">
        <v>0</v>
      </c>
      <c r="N56">
        <v>13.831188694214877</v>
      </c>
      <c r="O56">
        <v>48.37937513749263</v>
      </c>
      <c r="P56">
        <v>52.837137179848014</v>
      </c>
      <c r="Q56">
        <v>0</v>
      </c>
      <c r="R56">
        <v>8.5466831109925305</v>
      </c>
      <c r="S56">
        <v>2.7698544735062005</v>
      </c>
      <c r="T56">
        <v>0</v>
      </c>
      <c r="U56">
        <v>318.38739391859571</v>
      </c>
      <c r="V56">
        <v>4.6100000000000003</v>
      </c>
      <c r="W56">
        <v>8.4903193276481144</v>
      </c>
      <c r="X56">
        <v>24.982693796358866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13.155319100000002</v>
      </c>
      <c r="AL56">
        <v>0.34009690895008615</v>
      </c>
      <c r="AM56">
        <v>0</v>
      </c>
      <c r="AN56">
        <v>0</v>
      </c>
      <c r="AO56">
        <v>0</v>
      </c>
      <c r="AP56">
        <v>0.12497481111946979</v>
      </c>
      <c r="AQ56">
        <v>0</v>
      </c>
      <c r="AR56">
        <v>0.80788853079710155</v>
      </c>
      <c r="AS56">
        <v>1.1485903088760034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598.29182878329448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78.750680166022889</v>
      </c>
      <c r="L57">
        <v>21.129633318872017</v>
      </c>
      <c r="M57">
        <v>0</v>
      </c>
      <c r="N57">
        <v>13.831188694214877</v>
      </c>
      <c r="O57">
        <v>48.37937513749263</v>
      </c>
      <c r="P57">
        <v>34.984746543909353</v>
      </c>
      <c r="Q57">
        <v>0</v>
      </c>
      <c r="R57">
        <v>5.556328166427547</v>
      </c>
      <c r="S57">
        <v>2.7698544735062005</v>
      </c>
      <c r="T57">
        <v>0</v>
      </c>
      <c r="U57">
        <v>318.38739391859571</v>
      </c>
      <c r="V57">
        <v>4.5692995899588214</v>
      </c>
      <c r="W57">
        <v>8.4903193276481144</v>
      </c>
      <c r="X57">
        <v>24.982693796358866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13.155319100000002</v>
      </c>
      <c r="AL57">
        <v>0.34009690895008615</v>
      </c>
      <c r="AM57">
        <v>0</v>
      </c>
      <c r="AN57">
        <v>0</v>
      </c>
      <c r="AO57">
        <v>0</v>
      </c>
      <c r="AP57">
        <v>0.12497481111946979</v>
      </c>
      <c r="AQ57">
        <v>0</v>
      </c>
      <c r="AR57">
        <v>0.80788853079710155</v>
      </c>
      <c r="AS57">
        <v>1.1485903088760034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577.40838279274965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78.750680166022889</v>
      </c>
      <c r="L58">
        <v>21.129633318872017</v>
      </c>
      <c r="M58">
        <v>0</v>
      </c>
      <c r="N58">
        <v>13.831188694214877</v>
      </c>
      <c r="O58">
        <v>48.37937513749263</v>
      </c>
      <c r="P58">
        <v>34.984746543909353</v>
      </c>
      <c r="Q58">
        <v>0</v>
      </c>
      <c r="R58">
        <v>5.556328166427547</v>
      </c>
      <c r="S58">
        <v>2.7698544735062005</v>
      </c>
      <c r="T58">
        <v>0</v>
      </c>
      <c r="U58">
        <v>318.38739391859571</v>
      </c>
      <c r="V58">
        <v>4.5692995899588214</v>
      </c>
      <c r="W58">
        <v>8.4903193276481144</v>
      </c>
      <c r="X58">
        <v>24.982693796358866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13.155319100000002</v>
      </c>
      <c r="AL58">
        <v>1.7004842907917388</v>
      </c>
      <c r="AM58">
        <v>0</v>
      </c>
      <c r="AN58">
        <v>0</v>
      </c>
      <c r="AO58">
        <v>0</v>
      </c>
      <c r="AP58">
        <v>0.12497481111946979</v>
      </c>
      <c r="AQ58">
        <v>0</v>
      </c>
      <c r="AR58">
        <v>0.80788853079710155</v>
      </c>
      <c r="AS58">
        <v>1.1485903088760034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578.7687701745914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78.750680166022889</v>
      </c>
      <c r="L59">
        <v>21.129633318872017</v>
      </c>
      <c r="M59">
        <v>0</v>
      </c>
      <c r="N59">
        <v>13.831188694214877</v>
      </c>
      <c r="O59">
        <v>48.37937513749263</v>
      </c>
      <c r="P59">
        <v>34.984746543909353</v>
      </c>
      <c r="Q59">
        <v>0</v>
      </c>
      <c r="R59">
        <v>5.7604988386382496</v>
      </c>
      <c r="S59">
        <v>2.7698544735062005</v>
      </c>
      <c r="T59">
        <v>0</v>
      </c>
      <c r="U59">
        <v>318.38739391859571</v>
      </c>
      <c r="V59">
        <v>4.4270471912374179</v>
      </c>
      <c r="W59">
        <v>8.4903193276481144</v>
      </c>
      <c r="X59">
        <v>24.982693796358866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13.155319100000002</v>
      </c>
      <c r="AL59">
        <v>17.288256490791742</v>
      </c>
      <c r="AM59">
        <v>0</v>
      </c>
      <c r="AN59">
        <v>0</v>
      </c>
      <c r="AO59">
        <v>0</v>
      </c>
      <c r="AP59">
        <v>0.12497481111946979</v>
      </c>
      <c r="AQ59">
        <v>0</v>
      </c>
      <c r="AR59">
        <v>0.80788853079710155</v>
      </c>
      <c r="AS59">
        <v>1.1485903088760034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594.41846064808055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78.750680166022889</v>
      </c>
      <c r="L60">
        <v>21.129633318872017</v>
      </c>
      <c r="M60">
        <v>0</v>
      </c>
      <c r="N60">
        <v>13.831188694214877</v>
      </c>
      <c r="O60">
        <v>48.37937513749263</v>
      </c>
      <c r="P60">
        <v>34.984746543909353</v>
      </c>
      <c r="Q60">
        <v>0</v>
      </c>
      <c r="R60">
        <v>5.7604988386382496</v>
      </c>
      <c r="S60">
        <v>2.7698544735062005</v>
      </c>
      <c r="T60">
        <v>0</v>
      </c>
      <c r="U60">
        <v>318.38739391859571</v>
      </c>
      <c r="V60">
        <v>4.4270471912374179</v>
      </c>
      <c r="W60">
        <v>8.4903193276481144</v>
      </c>
      <c r="X60">
        <v>24.982693796358866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13.155319100000002</v>
      </c>
      <c r="AL60">
        <v>17.288256490791742</v>
      </c>
      <c r="AM60">
        <v>0</v>
      </c>
      <c r="AN60">
        <v>0</v>
      </c>
      <c r="AO60">
        <v>0</v>
      </c>
      <c r="AP60">
        <v>0.12497481111946979</v>
      </c>
      <c r="AQ60">
        <v>0</v>
      </c>
      <c r="AR60">
        <v>0.80788853079710155</v>
      </c>
      <c r="AS60">
        <v>1.1485903088760034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594.41846064808055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78.750680166022889</v>
      </c>
      <c r="L61">
        <v>21.130272887238679</v>
      </c>
      <c r="M61">
        <v>0</v>
      </c>
      <c r="N61">
        <v>13.831188694214877</v>
      </c>
      <c r="O61">
        <v>48.37937513749263</v>
      </c>
      <c r="P61">
        <v>34.984746543909353</v>
      </c>
      <c r="Q61">
        <v>0</v>
      </c>
      <c r="R61">
        <v>10.34036879587325</v>
      </c>
      <c r="S61">
        <v>2.7698544735062005</v>
      </c>
      <c r="T61">
        <v>0</v>
      </c>
      <c r="U61">
        <v>318.38739391859571</v>
      </c>
      <c r="V61">
        <v>4.4270471912374179</v>
      </c>
      <c r="W61">
        <v>8.4903193276481144</v>
      </c>
      <c r="X61">
        <v>24.982693796358866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13.155319100000002</v>
      </c>
      <c r="AL61">
        <v>1.7004842907917388</v>
      </c>
      <c r="AM61">
        <v>0</v>
      </c>
      <c r="AN61">
        <v>0</v>
      </c>
      <c r="AO61">
        <v>0</v>
      </c>
      <c r="AP61">
        <v>0.12497481111946979</v>
      </c>
      <c r="AQ61">
        <v>0</v>
      </c>
      <c r="AR61">
        <v>0.80788853079710155</v>
      </c>
      <c r="AS61">
        <v>1.1485903088760034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583.41119797368231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78.750680166022889</v>
      </c>
      <c r="L62">
        <v>21.130094969849054</v>
      </c>
      <c r="M62">
        <v>0</v>
      </c>
      <c r="N62">
        <v>13.831188694214877</v>
      </c>
      <c r="O62">
        <v>48.37937513749263</v>
      </c>
      <c r="P62">
        <v>34.984746543909353</v>
      </c>
      <c r="Q62">
        <v>0</v>
      </c>
      <c r="R62">
        <v>10.34036879587325</v>
      </c>
      <c r="S62">
        <v>2.7698544735062005</v>
      </c>
      <c r="T62">
        <v>0</v>
      </c>
      <c r="U62">
        <v>318.38739391859571</v>
      </c>
      <c r="V62">
        <v>4.4270471912374179</v>
      </c>
      <c r="W62">
        <v>8.4903193276481144</v>
      </c>
      <c r="X62">
        <v>24.982693796358866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13.155319100000002</v>
      </c>
      <c r="AL62">
        <v>0.34009690895008615</v>
      </c>
      <c r="AM62">
        <v>0</v>
      </c>
      <c r="AN62">
        <v>0</v>
      </c>
      <c r="AO62">
        <v>0</v>
      </c>
      <c r="AP62">
        <v>0.12497481111946979</v>
      </c>
      <c r="AQ62">
        <v>0</v>
      </c>
      <c r="AR62">
        <v>0.80788853079710155</v>
      </c>
      <c r="AS62">
        <v>1.1485903088760034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582.05063267445098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78.750680166022889</v>
      </c>
      <c r="L63">
        <v>21.130094969849054</v>
      </c>
      <c r="M63">
        <v>0</v>
      </c>
      <c r="N63">
        <v>13.831188694214877</v>
      </c>
      <c r="O63">
        <v>48.37937513749263</v>
      </c>
      <c r="P63">
        <v>34.984746543909353</v>
      </c>
      <c r="Q63">
        <v>0</v>
      </c>
      <c r="R63">
        <v>5.7604988386382496</v>
      </c>
      <c r="S63">
        <v>2.7698544735062005</v>
      </c>
      <c r="T63">
        <v>0</v>
      </c>
      <c r="U63">
        <v>318.38739391859571</v>
      </c>
      <c r="V63">
        <v>4.4270471912374179</v>
      </c>
      <c r="W63">
        <v>8.4903193276481144</v>
      </c>
      <c r="X63">
        <v>24.982693796358866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13.155319100000002</v>
      </c>
      <c r="AL63">
        <v>0.34009690895008615</v>
      </c>
      <c r="AM63">
        <v>0</v>
      </c>
      <c r="AN63">
        <v>0</v>
      </c>
      <c r="AO63">
        <v>0</v>
      </c>
      <c r="AP63">
        <v>0.12497481111946979</v>
      </c>
      <c r="AQ63">
        <v>0</v>
      </c>
      <c r="AR63">
        <v>1.0771845384057972</v>
      </c>
      <c r="AS63">
        <v>1.1485903088760034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577.74005872482473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78.750609900393684</v>
      </c>
      <c r="L64">
        <v>21.129633318872013</v>
      </c>
      <c r="M64">
        <v>0</v>
      </c>
      <c r="N64">
        <v>13.831188694214877</v>
      </c>
      <c r="O64">
        <v>48.37937513749263</v>
      </c>
      <c r="P64">
        <v>34.984746543909353</v>
      </c>
      <c r="Q64">
        <v>0</v>
      </c>
      <c r="R64">
        <v>5.7604988386382496</v>
      </c>
      <c r="S64">
        <v>2.7698544735062005</v>
      </c>
      <c r="T64">
        <v>0</v>
      </c>
      <c r="U64">
        <v>318.38739391859571</v>
      </c>
      <c r="V64">
        <v>4.4270471912374179</v>
      </c>
      <c r="W64">
        <v>8.4903193276481144</v>
      </c>
      <c r="X64">
        <v>24.982693796358866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13.155319100000002</v>
      </c>
      <c r="AL64">
        <v>0.34009690895008615</v>
      </c>
      <c r="AM64">
        <v>0</v>
      </c>
      <c r="AN64">
        <v>0</v>
      </c>
      <c r="AO64">
        <v>0</v>
      </c>
      <c r="AP64">
        <v>0.12497481111946979</v>
      </c>
      <c r="AQ64">
        <v>0</v>
      </c>
      <c r="AR64">
        <v>8.6174770692028986</v>
      </c>
      <c r="AS64">
        <v>1.1485903088760034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585.27981933901549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78.451926777451561</v>
      </c>
      <c r="L65">
        <v>20.358910639528574</v>
      </c>
      <c r="M65">
        <v>0</v>
      </c>
      <c r="N65">
        <v>13.831188694214877</v>
      </c>
      <c r="O65">
        <v>48.37937513749263</v>
      </c>
      <c r="P65">
        <v>34.984746543909353</v>
      </c>
      <c r="Q65">
        <v>0</v>
      </c>
      <c r="R65">
        <v>5.7604988386382496</v>
      </c>
      <c r="S65">
        <v>2.7698544735062005</v>
      </c>
      <c r="T65">
        <v>0</v>
      </c>
      <c r="U65">
        <v>318.38739391859571</v>
      </c>
      <c r="V65">
        <v>4.4270471912374179</v>
      </c>
      <c r="W65">
        <v>8.4903193276481144</v>
      </c>
      <c r="X65">
        <v>24.982693796358866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13.155319100000002</v>
      </c>
      <c r="AL65">
        <v>0.34009690895008615</v>
      </c>
      <c r="AM65">
        <v>0</v>
      </c>
      <c r="AN65">
        <v>0</v>
      </c>
      <c r="AO65">
        <v>0</v>
      </c>
      <c r="AP65">
        <v>3.1243639290472251E-2</v>
      </c>
      <c r="AQ65">
        <v>0</v>
      </c>
      <c r="AR65">
        <v>8.6174770692028986</v>
      </c>
      <c r="AS65">
        <v>1.1485903088760034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584.11668236490095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78.749702465313703</v>
      </c>
      <c r="L66">
        <v>38.959891097134879</v>
      </c>
      <c r="M66">
        <v>0</v>
      </c>
      <c r="N66">
        <v>13.831188694214877</v>
      </c>
      <c r="O66">
        <v>48.37937513749263</v>
      </c>
      <c r="P66">
        <v>34.984746543909353</v>
      </c>
      <c r="Q66">
        <v>0</v>
      </c>
      <c r="R66">
        <v>10.34036879587325</v>
      </c>
      <c r="S66">
        <v>2.7698544735062005</v>
      </c>
      <c r="T66">
        <v>0</v>
      </c>
      <c r="U66">
        <v>318.38739391859571</v>
      </c>
      <c r="V66">
        <v>4.4270471912374179</v>
      </c>
      <c r="W66">
        <v>8.4903193276481144</v>
      </c>
      <c r="X66">
        <v>24.982693796358866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13.155319100000002</v>
      </c>
      <c r="AL66">
        <v>0.34009690895008615</v>
      </c>
      <c r="AM66">
        <v>0</v>
      </c>
      <c r="AN66">
        <v>0</v>
      </c>
      <c r="AO66">
        <v>0</v>
      </c>
      <c r="AP66">
        <v>3.1243639290472251E-2</v>
      </c>
      <c r="AQ66">
        <v>0</v>
      </c>
      <c r="AR66">
        <v>1.0771845384057972</v>
      </c>
      <c r="AS66">
        <v>1.1485903088760034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600.05501593680731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78.749702465313703</v>
      </c>
      <c r="L67">
        <v>40.359152471782309</v>
      </c>
      <c r="M67">
        <v>0</v>
      </c>
      <c r="N67">
        <v>13.831188694214877</v>
      </c>
      <c r="O67">
        <v>48.37937513749263</v>
      </c>
      <c r="P67">
        <v>34.984746543909353</v>
      </c>
      <c r="Q67">
        <v>0</v>
      </c>
      <c r="R67">
        <v>10.34036879587325</v>
      </c>
      <c r="S67">
        <v>2.7698544735062005</v>
      </c>
      <c r="T67">
        <v>0</v>
      </c>
      <c r="U67">
        <v>318.38739391859571</v>
      </c>
      <c r="V67">
        <v>4.5679001072862881</v>
      </c>
      <c r="W67">
        <v>8.4903193276481144</v>
      </c>
      <c r="X67">
        <v>24.982693796358866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4.0200994427903352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13.155319100000002</v>
      </c>
      <c r="AL67">
        <v>0.34009690895008615</v>
      </c>
      <c r="AM67">
        <v>0</v>
      </c>
      <c r="AN67">
        <v>0</v>
      </c>
      <c r="AO67">
        <v>0</v>
      </c>
      <c r="AP67">
        <v>3.1243639290472251E-2</v>
      </c>
      <c r="AQ67">
        <v>0</v>
      </c>
      <c r="AR67">
        <v>0.80788853079710155</v>
      </c>
      <c r="AS67">
        <v>1.1485903088760034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605.34593366268507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157.58218523364542</v>
      </c>
      <c r="L68">
        <v>41.029575437994794</v>
      </c>
      <c r="M68">
        <v>0</v>
      </c>
      <c r="N68">
        <v>13.831188694214877</v>
      </c>
      <c r="O68">
        <v>48.37937513749263</v>
      </c>
      <c r="P68">
        <v>34.984746543909353</v>
      </c>
      <c r="Q68">
        <v>0</v>
      </c>
      <c r="R68">
        <v>10.34036879587325</v>
      </c>
      <c r="S68">
        <v>6.4387429932938858</v>
      </c>
      <c r="T68">
        <v>0</v>
      </c>
      <c r="U68">
        <v>318.38739391859571</v>
      </c>
      <c r="V68">
        <v>4.5679001072862881</v>
      </c>
      <c r="W68">
        <v>8.4903193276481144</v>
      </c>
      <c r="X68">
        <v>24.982693796358866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4.0200994427903352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13.155319100000002</v>
      </c>
      <c r="AL68">
        <v>0.34009690895008615</v>
      </c>
      <c r="AM68">
        <v>0</v>
      </c>
      <c r="AN68">
        <v>0</v>
      </c>
      <c r="AO68">
        <v>0</v>
      </c>
      <c r="AP68">
        <v>3.1243639290472251E-2</v>
      </c>
      <c r="AQ68">
        <v>0</v>
      </c>
      <c r="AR68">
        <v>0.80788853079710155</v>
      </c>
      <c r="AS68">
        <v>1.1485903088760034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688.51772791701694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157.58218523364542</v>
      </c>
      <c r="L69">
        <v>41.770439668429368</v>
      </c>
      <c r="M69">
        <v>0</v>
      </c>
      <c r="N69">
        <v>13.831188694214877</v>
      </c>
      <c r="O69">
        <v>48.37937513749263</v>
      </c>
      <c r="P69">
        <v>34.984746543909353</v>
      </c>
      <c r="Q69">
        <v>0</v>
      </c>
      <c r="R69">
        <v>10.34036879587325</v>
      </c>
      <c r="S69">
        <v>6.4387429932938858</v>
      </c>
      <c r="T69">
        <v>0</v>
      </c>
      <c r="U69">
        <v>318.38739391859571</v>
      </c>
      <c r="V69">
        <v>4.5679071864601264</v>
      </c>
      <c r="W69">
        <v>8.4903193276481144</v>
      </c>
      <c r="X69">
        <v>36.051019385190934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4.0200994427903352</v>
      </c>
      <c r="AF69">
        <v>0</v>
      </c>
      <c r="AG69">
        <v>0</v>
      </c>
      <c r="AH69">
        <v>5.6367567015205911</v>
      </c>
      <c r="AI69">
        <v>0</v>
      </c>
      <c r="AJ69">
        <v>0</v>
      </c>
      <c r="AK69">
        <v>13.155319100000002</v>
      </c>
      <c r="AL69">
        <v>0.34009690895008615</v>
      </c>
      <c r="AM69">
        <v>0</v>
      </c>
      <c r="AN69">
        <v>0</v>
      </c>
      <c r="AO69">
        <v>0</v>
      </c>
      <c r="AP69">
        <v>3.1243639290472251E-2</v>
      </c>
      <c r="AQ69">
        <v>0</v>
      </c>
      <c r="AR69">
        <v>0.80788853079710155</v>
      </c>
      <c r="AS69">
        <v>1.1485903088760034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705.96368151697811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157.58218523364542</v>
      </c>
      <c r="L70">
        <v>41.770439668429368</v>
      </c>
      <c r="M70">
        <v>0</v>
      </c>
      <c r="N70">
        <v>13.831188694214877</v>
      </c>
      <c r="O70">
        <v>48.37937513749263</v>
      </c>
      <c r="P70">
        <v>34.984746543909353</v>
      </c>
      <c r="Q70">
        <v>0</v>
      </c>
      <c r="R70">
        <v>10.34036879587325</v>
      </c>
      <c r="S70">
        <v>6.4387429932938858</v>
      </c>
      <c r="T70">
        <v>0</v>
      </c>
      <c r="U70">
        <v>318.38739391859571</v>
      </c>
      <c r="V70">
        <v>4.567896436603557</v>
      </c>
      <c r="W70">
        <v>8.4903193276481144</v>
      </c>
      <c r="X70">
        <v>36.051019385190934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4.0200994427903352</v>
      </c>
      <c r="AF70">
        <v>0</v>
      </c>
      <c r="AG70">
        <v>0</v>
      </c>
      <c r="AH70">
        <v>11.412122101520589</v>
      </c>
      <c r="AI70">
        <v>0</v>
      </c>
      <c r="AJ70">
        <v>0</v>
      </c>
      <c r="AK70">
        <v>13.155319100000002</v>
      </c>
      <c r="AL70">
        <v>0.34009690895008615</v>
      </c>
      <c r="AM70">
        <v>0</v>
      </c>
      <c r="AN70">
        <v>0</v>
      </c>
      <c r="AO70">
        <v>0</v>
      </c>
      <c r="AP70">
        <v>3.1243639290472251E-2</v>
      </c>
      <c r="AQ70">
        <v>0</v>
      </c>
      <c r="AR70">
        <v>0.80788853079710155</v>
      </c>
      <c r="AS70">
        <v>1.1485903088760034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711.73903616712153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157.58218523364542</v>
      </c>
      <c r="L71">
        <v>41.770439668429368</v>
      </c>
      <c r="M71">
        <v>0</v>
      </c>
      <c r="N71">
        <v>13.831188694214877</v>
      </c>
      <c r="O71">
        <v>48.37937513749263</v>
      </c>
      <c r="P71">
        <v>34.984746543909353</v>
      </c>
      <c r="Q71">
        <v>0</v>
      </c>
      <c r="R71">
        <v>10.34036879587325</v>
      </c>
      <c r="S71">
        <v>6.4387429932938858</v>
      </c>
      <c r="T71">
        <v>0</v>
      </c>
      <c r="U71">
        <v>318.38739391859571</v>
      </c>
      <c r="V71">
        <v>4.567896436603557</v>
      </c>
      <c r="W71">
        <v>8.4903193276481144</v>
      </c>
      <c r="X71">
        <v>36.051019385190934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4.0200994427903352</v>
      </c>
      <c r="AF71">
        <v>0</v>
      </c>
      <c r="AG71">
        <v>0</v>
      </c>
      <c r="AH71">
        <v>17.118183025279833</v>
      </c>
      <c r="AI71">
        <v>0</v>
      </c>
      <c r="AJ71">
        <v>0</v>
      </c>
      <c r="AK71">
        <v>13.155319100000002</v>
      </c>
      <c r="AL71">
        <v>0.34009690895008615</v>
      </c>
      <c r="AM71">
        <v>0</v>
      </c>
      <c r="AN71">
        <v>0</v>
      </c>
      <c r="AO71">
        <v>0</v>
      </c>
      <c r="AP71">
        <v>3.1243639290472251E-2</v>
      </c>
      <c r="AQ71">
        <v>0</v>
      </c>
      <c r="AR71">
        <v>0.80788853079710155</v>
      </c>
      <c r="AS71">
        <v>1.1485903088760034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717.44509709088072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157.58218523364542</v>
      </c>
      <c r="L72">
        <v>41.770439668429368</v>
      </c>
      <c r="M72">
        <v>0</v>
      </c>
      <c r="N72">
        <v>13.831188694214877</v>
      </c>
      <c r="O72">
        <v>48.37937513749263</v>
      </c>
      <c r="P72">
        <v>34.984746543909353</v>
      </c>
      <c r="Q72">
        <v>0</v>
      </c>
      <c r="R72">
        <v>10.34036879587325</v>
      </c>
      <c r="S72">
        <v>6.4387429932938858</v>
      </c>
      <c r="T72">
        <v>0</v>
      </c>
      <c r="U72">
        <v>318.38739391859571</v>
      </c>
      <c r="V72">
        <v>4.567896436603557</v>
      </c>
      <c r="W72">
        <v>8.4903193276481144</v>
      </c>
      <c r="X72">
        <v>36.051019385190934</v>
      </c>
      <c r="Y72">
        <v>0</v>
      </c>
      <c r="Z72">
        <v>0</v>
      </c>
      <c r="AA72">
        <v>0</v>
      </c>
      <c r="AB72">
        <v>3.2128913215303827</v>
      </c>
      <c r="AC72">
        <v>0</v>
      </c>
      <c r="AD72">
        <v>0</v>
      </c>
      <c r="AE72">
        <v>4.0200994427903352</v>
      </c>
      <c r="AF72">
        <v>0</v>
      </c>
      <c r="AG72">
        <v>0</v>
      </c>
      <c r="AH72">
        <v>22.824243949039069</v>
      </c>
      <c r="AI72">
        <v>0</v>
      </c>
      <c r="AJ72">
        <v>0</v>
      </c>
      <c r="AK72">
        <v>13.155319100000002</v>
      </c>
      <c r="AL72">
        <v>0.34009690895008615</v>
      </c>
      <c r="AM72">
        <v>0</v>
      </c>
      <c r="AN72">
        <v>0</v>
      </c>
      <c r="AO72">
        <v>0</v>
      </c>
      <c r="AP72">
        <v>3.1243639290472251E-2</v>
      </c>
      <c r="AQ72">
        <v>0</v>
      </c>
      <c r="AR72">
        <v>0.80788853079710155</v>
      </c>
      <c r="AS72">
        <v>1.1485903088760034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726.36404933617041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157.58218523364542</v>
      </c>
      <c r="L73">
        <v>41.770439668429368</v>
      </c>
      <c r="M73">
        <v>0</v>
      </c>
      <c r="N73">
        <v>13.831188694214877</v>
      </c>
      <c r="O73">
        <v>48.37937513749263</v>
      </c>
      <c r="P73">
        <v>34.984746543909353</v>
      </c>
      <c r="Q73">
        <v>0</v>
      </c>
      <c r="R73">
        <v>10.34036879587325</v>
      </c>
      <c r="S73">
        <v>6.4387429932938858</v>
      </c>
      <c r="T73">
        <v>0</v>
      </c>
      <c r="U73">
        <v>318.38739391859571</v>
      </c>
      <c r="V73">
        <v>4.567896436603557</v>
      </c>
      <c r="W73">
        <v>8.4903193276481144</v>
      </c>
      <c r="X73">
        <v>36.051019385190934</v>
      </c>
      <c r="Y73">
        <v>0</v>
      </c>
      <c r="Z73">
        <v>0.26833576000000003</v>
      </c>
      <c r="AA73">
        <v>1.7150519835911866</v>
      </c>
      <c r="AB73">
        <v>3.2128913215303827</v>
      </c>
      <c r="AC73">
        <v>2.3605096538401127</v>
      </c>
      <c r="AD73">
        <v>2.2284334137017412</v>
      </c>
      <c r="AE73">
        <v>8.0401991395946997</v>
      </c>
      <c r="AF73">
        <v>0</v>
      </c>
      <c r="AG73">
        <v>0</v>
      </c>
      <c r="AH73">
        <v>28.876826999999999</v>
      </c>
      <c r="AI73">
        <v>0.93149206158680298</v>
      </c>
      <c r="AJ73">
        <v>0</v>
      </c>
      <c r="AK73">
        <v>13.155319100000002</v>
      </c>
      <c r="AL73">
        <v>0.34009690895008615</v>
      </c>
      <c r="AM73">
        <v>1.1056509264816206</v>
      </c>
      <c r="AN73">
        <v>0</v>
      </c>
      <c r="AO73">
        <v>0</v>
      </c>
      <c r="AP73">
        <v>3.1243639290472251E-2</v>
      </c>
      <c r="AQ73">
        <v>0</v>
      </c>
      <c r="AR73">
        <v>0.80788853079710155</v>
      </c>
      <c r="AS73">
        <v>1.1485903088760034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745.0462058831373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157.58218523364542</v>
      </c>
      <c r="L74">
        <v>41.770439668429368</v>
      </c>
      <c r="M74">
        <v>0</v>
      </c>
      <c r="N74">
        <v>13.831188694214877</v>
      </c>
      <c r="O74">
        <v>48.37937513749263</v>
      </c>
      <c r="P74">
        <v>34.984746543909353</v>
      </c>
      <c r="Q74">
        <v>0</v>
      </c>
      <c r="R74">
        <v>10.34036879587325</v>
      </c>
      <c r="S74">
        <v>6.4387429932938858</v>
      </c>
      <c r="T74">
        <v>0</v>
      </c>
      <c r="U74">
        <v>318.38739391859571</v>
      </c>
      <c r="V74">
        <v>4.567896436603557</v>
      </c>
      <c r="W74">
        <v>8.4903193276481144</v>
      </c>
      <c r="X74">
        <v>36.051019385190934</v>
      </c>
      <c r="Y74">
        <v>0</v>
      </c>
      <c r="Z74">
        <v>3.1813888619999995</v>
      </c>
      <c r="AA74">
        <v>3.3915637756680739</v>
      </c>
      <c r="AB74">
        <v>6.4257828970742699</v>
      </c>
      <c r="AC74">
        <v>7.0886722564787172</v>
      </c>
      <c r="AD74">
        <v>4.4568668274034824</v>
      </c>
      <c r="AE74">
        <v>12.060298582385036</v>
      </c>
      <c r="AF74">
        <v>0</v>
      </c>
      <c r="AG74">
        <v>0</v>
      </c>
      <c r="AH74">
        <v>28.876826999999999</v>
      </c>
      <c r="AI74">
        <v>3.9880276581304015</v>
      </c>
      <c r="AJ74">
        <v>0</v>
      </c>
      <c r="AK74">
        <v>13.155319100000002</v>
      </c>
      <c r="AL74">
        <v>0.34009690895008615</v>
      </c>
      <c r="AM74">
        <v>2.570313108027007</v>
      </c>
      <c r="AN74">
        <v>0</v>
      </c>
      <c r="AO74">
        <v>0</v>
      </c>
      <c r="AP74">
        <v>3.1243639290472251E-2</v>
      </c>
      <c r="AQ74">
        <v>0</v>
      </c>
      <c r="AR74">
        <v>0.80788853079710155</v>
      </c>
      <c r="AS74">
        <v>1.1485903088760034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768.34655558997747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157.58218523364542</v>
      </c>
      <c r="L75">
        <v>41.770439668429368</v>
      </c>
      <c r="M75">
        <v>0</v>
      </c>
      <c r="N75">
        <v>13.831188694214877</v>
      </c>
      <c r="O75">
        <v>48.37937513749263</v>
      </c>
      <c r="P75">
        <v>34.984746543909353</v>
      </c>
      <c r="Q75">
        <v>0</v>
      </c>
      <c r="R75">
        <v>10.34036879587325</v>
      </c>
      <c r="S75">
        <v>6.4387429932938858</v>
      </c>
      <c r="T75">
        <v>0</v>
      </c>
      <c r="U75">
        <v>318.38739391859571</v>
      </c>
      <c r="V75">
        <v>4.567896436603557</v>
      </c>
      <c r="W75">
        <v>8.4903193276481144</v>
      </c>
      <c r="X75">
        <v>36.051019385190934</v>
      </c>
      <c r="Y75">
        <v>0</v>
      </c>
      <c r="Z75">
        <v>3.1813888619999995</v>
      </c>
      <c r="AA75">
        <v>5.395669481481483</v>
      </c>
      <c r="AB75">
        <v>6.4257828970742699</v>
      </c>
      <c r="AC75">
        <v>7.0886722564787172</v>
      </c>
      <c r="AD75">
        <v>6.6853002411052227</v>
      </c>
      <c r="AE75">
        <v>12.060298582385036</v>
      </c>
      <c r="AF75">
        <v>0</v>
      </c>
      <c r="AG75">
        <v>0</v>
      </c>
      <c r="AH75">
        <v>34.236366050559667</v>
      </c>
      <c r="AI75">
        <v>3.9880276581304015</v>
      </c>
      <c r="AJ75">
        <v>0</v>
      </c>
      <c r="AK75">
        <v>13.155319100000002</v>
      </c>
      <c r="AL75">
        <v>1.7004842907917388</v>
      </c>
      <c r="AM75">
        <v>2.570313108027007</v>
      </c>
      <c r="AN75">
        <v>0</v>
      </c>
      <c r="AO75">
        <v>0</v>
      </c>
      <c r="AP75">
        <v>3.1243639290472251E-2</v>
      </c>
      <c r="AQ75">
        <v>0</v>
      </c>
      <c r="AR75">
        <v>0.80788853079710155</v>
      </c>
      <c r="AS75">
        <v>1.1485903088760034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779.29902114189406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157.58218523364542</v>
      </c>
      <c r="L76">
        <v>41.770439668429368</v>
      </c>
      <c r="M76">
        <v>0</v>
      </c>
      <c r="N76">
        <v>13.831188694214877</v>
      </c>
      <c r="O76">
        <v>48.37937513749263</v>
      </c>
      <c r="P76">
        <v>34.984746543909353</v>
      </c>
      <c r="Q76">
        <v>0</v>
      </c>
      <c r="R76">
        <v>10.34036879587325</v>
      </c>
      <c r="S76">
        <v>6.4387429932938858</v>
      </c>
      <c r="T76">
        <v>0</v>
      </c>
      <c r="U76">
        <v>318.38739391859571</v>
      </c>
      <c r="V76">
        <v>4.567896436603557</v>
      </c>
      <c r="W76">
        <v>8.4903193276481144</v>
      </c>
      <c r="X76">
        <v>36.051019385190934</v>
      </c>
      <c r="Y76">
        <v>0</v>
      </c>
      <c r="Z76">
        <v>3.1813888619999995</v>
      </c>
      <c r="AA76">
        <v>6.3591818888888909</v>
      </c>
      <c r="AB76">
        <v>6.4257828970742699</v>
      </c>
      <c r="AC76">
        <v>7.0886722564787172</v>
      </c>
      <c r="AD76">
        <v>8.9137336548069648</v>
      </c>
      <c r="AE76">
        <v>12.060298582385036</v>
      </c>
      <c r="AF76">
        <v>0</v>
      </c>
      <c r="AG76">
        <v>0</v>
      </c>
      <c r="AH76">
        <v>34.236366050559667</v>
      </c>
      <c r="AI76">
        <v>3.9880276581304015</v>
      </c>
      <c r="AJ76">
        <v>0</v>
      </c>
      <c r="AK76">
        <v>13.155319100000002</v>
      </c>
      <c r="AL76">
        <v>13.603873818416526</v>
      </c>
      <c r="AM76">
        <v>2.570313108027007</v>
      </c>
      <c r="AN76">
        <v>0</v>
      </c>
      <c r="AO76">
        <v>0</v>
      </c>
      <c r="AP76">
        <v>3.1243639290472251E-2</v>
      </c>
      <c r="AQ76">
        <v>0</v>
      </c>
      <c r="AR76">
        <v>0.80788853079710155</v>
      </c>
      <c r="AS76">
        <v>1.1485903088760034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794.39435649062796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157.58218523364542</v>
      </c>
      <c r="L77">
        <v>41.770439668429368</v>
      </c>
      <c r="M77">
        <v>0</v>
      </c>
      <c r="N77">
        <v>13.831188694214877</v>
      </c>
      <c r="O77">
        <v>48.37937513749263</v>
      </c>
      <c r="P77">
        <v>34.984746543909353</v>
      </c>
      <c r="Q77">
        <v>0</v>
      </c>
      <c r="R77">
        <v>10.34036879587325</v>
      </c>
      <c r="S77">
        <v>6.4387429932938858</v>
      </c>
      <c r="T77">
        <v>0</v>
      </c>
      <c r="U77">
        <v>318.38739391859571</v>
      </c>
      <c r="V77">
        <v>4.567896436603557</v>
      </c>
      <c r="W77">
        <v>8.4903193276481144</v>
      </c>
      <c r="X77">
        <v>36.051019385190934</v>
      </c>
      <c r="Y77">
        <v>0</v>
      </c>
      <c r="Z77">
        <v>3.1813888619999995</v>
      </c>
      <c r="AA77">
        <v>6.3591818888888909</v>
      </c>
      <c r="AB77">
        <v>6.4257828970742699</v>
      </c>
      <c r="AC77">
        <v>7.0886722564787172</v>
      </c>
      <c r="AD77">
        <v>8.9137336548069648</v>
      </c>
      <c r="AE77">
        <v>12.060298582385036</v>
      </c>
      <c r="AF77">
        <v>0</v>
      </c>
      <c r="AG77">
        <v>0</v>
      </c>
      <c r="AH77">
        <v>34.236366050559667</v>
      </c>
      <c r="AI77">
        <v>3.9880276581304015</v>
      </c>
      <c r="AJ77">
        <v>0</v>
      </c>
      <c r="AK77">
        <v>13.155319100000002</v>
      </c>
      <c r="AL77">
        <v>13.603873818416526</v>
      </c>
      <c r="AM77">
        <v>2.570313108027007</v>
      </c>
      <c r="AN77">
        <v>0</v>
      </c>
      <c r="AO77">
        <v>0</v>
      </c>
      <c r="AP77">
        <v>3.1243639290472251E-2</v>
      </c>
      <c r="AQ77">
        <v>0</v>
      </c>
      <c r="AR77">
        <v>8.6174770692028986</v>
      </c>
      <c r="AS77">
        <v>1.1485903088760034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802.20394502903378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157.58218523364542</v>
      </c>
      <c r="L78">
        <v>41.770439668429368</v>
      </c>
      <c r="M78">
        <v>0</v>
      </c>
      <c r="N78">
        <v>13.831188694214877</v>
      </c>
      <c r="O78">
        <v>48.37937513749263</v>
      </c>
      <c r="P78">
        <v>34.984746543909353</v>
      </c>
      <c r="Q78">
        <v>0</v>
      </c>
      <c r="R78">
        <v>10.34036879587325</v>
      </c>
      <c r="S78">
        <v>6.4387429932938858</v>
      </c>
      <c r="T78">
        <v>0</v>
      </c>
      <c r="U78">
        <v>318.38739391859571</v>
      </c>
      <c r="V78">
        <v>4.567896436603557</v>
      </c>
      <c r="W78">
        <v>8.4903193276481144</v>
      </c>
      <c r="X78">
        <v>36.051019385190934</v>
      </c>
      <c r="Y78">
        <v>0</v>
      </c>
      <c r="Z78">
        <v>3.1813888619999995</v>
      </c>
      <c r="AA78">
        <v>6.3591818888888909</v>
      </c>
      <c r="AB78">
        <v>6.4257828970742699</v>
      </c>
      <c r="AC78">
        <v>7.0886722564787172</v>
      </c>
      <c r="AD78">
        <v>8.9137336548069648</v>
      </c>
      <c r="AE78">
        <v>12.060298582385036</v>
      </c>
      <c r="AF78">
        <v>0</v>
      </c>
      <c r="AG78">
        <v>0</v>
      </c>
      <c r="AH78">
        <v>32.342046240000002</v>
      </c>
      <c r="AI78">
        <v>3.9880276581304015</v>
      </c>
      <c r="AJ78">
        <v>0</v>
      </c>
      <c r="AK78">
        <v>13.155319100000002</v>
      </c>
      <c r="AL78">
        <v>13.603873818416526</v>
      </c>
      <c r="AM78">
        <v>2.570313108027007</v>
      </c>
      <c r="AN78">
        <v>0</v>
      </c>
      <c r="AO78">
        <v>0</v>
      </c>
      <c r="AP78">
        <v>3.1243639290472251E-2</v>
      </c>
      <c r="AQ78">
        <v>0</v>
      </c>
      <c r="AR78">
        <v>8.6174770692028986</v>
      </c>
      <c r="AS78">
        <v>1.1485903088760034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800.30962521847403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157.58218523364542</v>
      </c>
      <c r="L79">
        <v>41.770439668429368</v>
      </c>
      <c r="M79">
        <v>0</v>
      </c>
      <c r="N79">
        <v>13.831188694214877</v>
      </c>
      <c r="O79">
        <v>48.37937513749263</v>
      </c>
      <c r="P79">
        <v>34.984746543909353</v>
      </c>
      <c r="Q79">
        <v>0</v>
      </c>
      <c r="R79">
        <v>10.34036879587325</v>
      </c>
      <c r="S79">
        <v>6.4387429932938858</v>
      </c>
      <c r="T79">
        <v>0</v>
      </c>
      <c r="U79">
        <v>318.38739391859571</v>
      </c>
      <c r="V79">
        <v>4.567896436603557</v>
      </c>
      <c r="W79">
        <v>8.4903193276481144</v>
      </c>
      <c r="X79">
        <v>36.051019385190934</v>
      </c>
      <c r="Y79">
        <v>0</v>
      </c>
      <c r="Z79">
        <v>3.1813888619999995</v>
      </c>
      <c r="AA79">
        <v>6.3591818888888909</v>
      </c>
      <c r="AB79">
        <v>6.4257828970742699</v>
      </c>
      <c r="AC79">
        <v>7.0886722564787172</v>
      </c>
      <c r="AD79">
        <v>8.9137336548069648</v>
      </c>
      <c r="AE79">
        <v>12.060298582385036</v>
      </c>
      <c r="AF79">
        <v>0</v>
      </c>
      <c r="AG79">
        <v>0</v>
      </c>
      <c r="AH79">
        <v>27.721753919999998</v>
      </c>
      <c r="AI79">
        <v>3.9880276581304015</v>
      </c>
      <c r="AJ79">
        <v>0</v>
      </c>
      <c r="AK79">
        <v>13.155319100000002</v>
      </c>
      <c r="AL79">
        <v>13.603873818416526</v>
      </c>
      <c r="AM79">
        <v>2.570313108027007</v>
      </c>
      <c r="AN79">
        <v>0</v>
      </c>
      <c r="AO79">
        <v>0</v>
      </c>
      <c r="AP79">
        <v>1.5309413727241097</v>
      </c>
      <c r="AQ79">
        <v>0</v>
      </c>
      <c r="AR79">
        <v>0.80788853079710155</v>
      </c>
      <c r="AS79">
        <v>1.1485903088760034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789.37944209350189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157.58218523364542</v>
      </c>
      <c r="L80">
        <v>41.770439668429368</v>
      </c>
      <c r="M80">
        <v>0</v>
      </c>
      <c r="N80">
        <v>13.831188694214877</v>
      </c>
      <c r="O80">
        <v>48.37937513749263</v>
      </c>
      <c r="P80">
        <v>34.984746543909353</v>
      </c>
      <c r="Q80">
        <v>0</v>
      </c>
      <c r="R80">
        <v>10.34036879587325</v>
      </c>
      <c r="S80">
        <v>6.4387429932938858</v>
      </c>
      <c r="T80">
        <v>0</v>
      </c>
      <c r="U80">
        <v>318.38739391859571</v>
      </c>
      <c r="V80">
        <v>4.567896436603557</v>
      </c>
      <c r="W80">
        <v>8.4903193276481144</v>
      </c>
      <c r="X80">
        <v>36.051019385190934</v>
      </c>
      <c r="Y80">
        <v>0</v>
      </c>
      <c r="Z80">
        <v>1.5906943039999999</v>
      </c>
      <c r="AA80">
        <v>3.427020843295828</v>
      </c>
      <c r="AB80">
        <v>6.4257828970742699</v>
      </c>
      <c r="AC80">
        <v>2.3605096538401127</v>
      </c>
      <c r="AD80">
        <v>4.4568668274034824</v>
      </c>
      <c r="AE80">
        <v>12.060298582385036</v>
      </c>
      <c r="AF80">
        <v>0</v>
      </c>
      <c r="AG80">
        <v>0</v>
      </c>
      <c r="AH80">
        <v>22.824243949039069</v>
      </c>
      <c r="AI80">
        <v>0.93149206158680298</v>
      </c>
      <c r="AJ80">
        <v>0</v>
      </c>
      <c r="AK80">
        <v>13.155319100000002</v>
      </c>
      <c r="AL80">
        <v>1.7004842907917388</v>
      </c>
      <c r="AM80">
        <v>0.94305510487621913</v>
      </c>
      <c r="AN80">
        <v>0</v>
      </c>
      <c r="AO80">
        <v>0</v>
      </c>
      <c r="AP80">
        <v>1.5309413727241097</v>
      </c>
      <c r="AQ80">
        <v>0</v>
      </c>
      <c r="AR80">
        <v>0.80788853079710155</v>
      </c>
      <c r="AS80">
        <v>1.1485903088760034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754.18686396158682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157.58218523364542</v>
      </c>
      <c r="L81">
        <v>41.770439668429368</v>
      </c>
      <c r="M81">
        <v>0</v>
      </c>
      <c r="N81">
        <v>13.831188694214877</v>
      </c>
      <c r="O81">
        <v>48.37937513749263</v>
      </c>
      <c r="P81">
        <v>34.984746543909353</v>
      </c>
      <c r="Q81">
        <v>0</v>
      </c>
      <c r="R81">
        <v>10.34036879587325</v>
      </c>
      <c r="S81">
        <v>6.4387429932938858</v>
      </c>
      <c r="T81">
        <v>0</v>
      </c>
      <c r="U81">
        <v>318.38739391859571</v>
      </c>
      <c r="V81">
        <v>4.4270471912374179</v>
      </c>
      <c r="W81">
        <v>8.4903193276481144</v>
      </c>
      <c r="X81">
        <v>36.051019385190934</v>
      </c>
      <c r="Y81">
        <v>0</v>
      </c>
      <c r="Z81">
        <v>0</v>
      </c>
      <c r="AA81">
        <v>1.5416198518518522</v>
      </c>
      <c r="AB81">
        <v>6.4257828970742699</v>
      </c>
      <c r="AC81">
        <v>0</v>
      </c>
      <c r="AD81">
        <v>2.2284334137017412</v>
      </c>
      <c r="AE81">
        <v>8.0401991395946997</v>
      </c>
      <c r="AF81">
        <v>0</v>
      </c>
      <c r="AG81">
        <v>0</v>
      </c>
      <c r="AH81">
        <v>13.860876959999999</v>
      </c>
      <c r="AI81">
        <v>0</v>
      </c>
      <c r="AJ81">
        <v>0</v>
      </c>
      <c r="AK81">
        <v>13.155319100000002</v>
      </c>
      <c r="AL81">
        <v>0.34009690895008615</v>
      </c>
      <c r="AM81">
        <v>0</v>
      </c>
      <c r="AN81">
        <v>0</v>
      </c>
      <c r="AO81">
        <v>0</v>
      </c>
      <c r="AP81">
        <v>1.5309413727241097</v>
      </c>
      <c r="AQ81">
        <v>0</v>
      </c>
      <c r="AR81">
        <v>0.80788853079710155</v>
      </c>
      <c r="AS81">
        <v>1.1485903088760034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729.76257537310073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157.58218523364542</v>
      </c>
      <c r="L82">
        <v>41.770439668429368</v>
      </c>
      <c r="M82">
        <v>0</v>
      </c>
      <c r="N82">
        <v>13.831188694214877</v>
      </c>
      <c r="O82">
        <v>48.37937513749263</v>
      </c>
      <c r="P82">
        <v>34.984746543909353</v>
      </c>
      <c r="Q82">
        <v>0</v>
      </c>
      <c r="R82">
        <v>10.34036879587325</v>
      </c>
      <c r="S82">
        <v>6.4387429932938858</v>
      </c>
      <c r="T82">
        <v>0</v>
      </c>
      <c r="U82">
        <v>318.38739391859571</v>
      </c>
      <c r="V82">
        <v>4.4270471912374179</v>
      </c>
      <c r="W82">
        <v>8.4903193276481144</v>
      </c>
      <c r="X82">
        <v>36.051019385190934</v>
      </c>
      <c r="Y82">
        <v>0</v>
      </c>
      <c r="Z82">
        <v>0</v>
      </c>
      <c r="AA82">
        <v>0</v>
      </c>
      <c r="AB82">
        <v>3.2128913215303827</v>
      </c>
      <c r="AC82">
        <v>0</v>
      </c>
      <c r="AD82">
        <v>0</v>
      </c>
      <c r="AE82">
        <v>4.0200994427903352</v>
      </c>
      <c r="AF82">
        <v>0</v>
      </c>
      <c r="AG82">
        <v>0</v>
      </c>
      <c r="AH82">
        <v>7.3924678136008444</v>
      </c>
      <c r="AI82">
        <v>0</v>
      </c>
      <c r="AJ82">
        <v>0</v>
      </c>
      <c r="AK82">
        <v>13.155319100000002</v>
      </c>
      <c r="AL82">
        <v>0.34009690895008615</v>
      </c>
      <c r="AM82">
        <v>0</v>
      </c>
      <c r="AN82">
        <v>0</v>
      </c>
      <c r="AO82">
        <v>0</v>
      </c>
      <c r="AP82">
        <v>3.1243639290472251E-2</v>
      </c>
      <c r="AQ82">
        <v>0</v>
      </c>
      <c r="AR82">
        <v>0.80788853079710155</v>
      </c>
      <c r="AS82">
        <v>1.1485903088760034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710.7914239553661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157.58218523364542</v>
      </c>
      <c r="L83">
        <v>41.770439668429368</v>
      </c>
      <c r="M83">
        <v>0</v>
      </c>
      <c r="N83">
        <v>13.831188694214877</v>
      </c>
      <c r="O83">
        <v>48.37937513749263</v>
      </c>
      <c r="P83">
        <v>34.984746543909353</v>
      </c>
      <c r="Q83">
        <v>0</v>
      </c>
      <c r="R83">
        <v>10.34036879587325</v>
      </c>
      <c r="S83">
        <v>6.4387429932938858</v>
      </c>
      <c r="T83">
        <v>0</v>
      </c>
      <c r="U83">
        <v>318.38739391859571</v>
      </c>
      <c r="V83">
        <v>4.4270471912374179</v>
      </c>
      <c r="W83">
        <v>8.4903193276481144</v>
      </c>
      <c r="X83">
        <v>36.051019385190934</v>
      </c>
      <c r="Y83">
        <v>0</v>
      </c>
      <c r="Z83">
        <v>0</v>
      </c>
      <c r="AA83">
        <v>0</v>
      </c>
      <c r="AB83">
        <v>3.2128913215303827</v>
      </c>
      <c r="AC83">
        <v>0</v>
      </c>
      <c r="AD83">
        <v>0</v>
      </c>
      <c r="AE83">
        <v>4.0200994427903352</v>
      </c>
      <c r="AF83">
        <v>0</v>
      </c>
      <c r="AG83">
        <v>0</v>
      </c>
      <c r="AH83">
        <v>5.6598581936008436</v>
      </c>
      <c r="AI83">
        <v>0</v>
      </c>
      <c r="AJ83">
        <v>0</v>
      </c>
      <c r="AK83">
        <v>13.155319100000002</v>
      </c>
      <c r="AL83">
        <v>0.34009690895008615</v>
      </c>
      <c r="AM83">
        <v>0</v>
      </c>
      <c r="AN83">
        <v>0</v>
      </c>
      <c r="AO83">
        <v>0</v>
      </c>
      <c r="AP83">
        <v>3.1243639290472251E-2</v>
      </c>
      <c r="AQ83">
        <v>0</v>
      </c>
      <c r="AR83">
        <v>0.80788853079710155</v>
      </c>
      <c r="AS83">
        <v>1.1485903088760034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709.05881433536604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157.58218523364542</v>
      </c>
      <c r="L84">
        <v>41.770439668429368</v>
      </c>
      <c r="M84">
        <v>0</v>
      </c>
      <c r="N84">
        <v>13.831188694214877</v>
      </c>
      <c r="O84">
        <v>48.37937513749263</v>
      </c>
      <c r="P84">
        <v>34.984746543909353</v>
      </c>
      <c r="Q84">
        <v>0</v>
      </c>
      <c r="R84">
        <v>10.34036879587325</v>
      </c>
      <c r="S84">
        <v>6.4387429932938858</v>
      </c>
      <c r="T84">
        <v>0</v>
      </c>
      <c r="U84">
        <v>318.38739391859571</v>
      </c>
      <c r="V84">
        <v>4.4270471912374179</v>
      </c>
      <c r="W84">
        <v>8.4903193276481144</v>
      </c>
      <c r="X84">
        <v>36.051019385190934</v>
      </c>
      <c r="Y84">
        <v>0</v>
      </c>
      <c r="Z84">
        <v>0</v>
      </c>
      <c r="AA84">
        <v>0</v>
      </c>
      <c r="AB84">
        <v>3.2128913215303827</v>
      </c>
      <c r="AC84">
        <v>0</v>
      </c>
      <c r="AD84">
        <v>0</v>
      </c>
      <c r="AE84">
        <v>4.0200994427903352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13.155319100000002</v>
      </c>
      <c r="AL84">
        <v>0.34009690895008615</v>
      </c>
      <c r="AM84">
        <v>0</v>
      </c>
      <c r="AN84">
        <v>0</v>
      </c>
      <c r="AO84">
        <v>0</v>
      </c>
      <c r="AP84">
        <v>3.1243639290472251E-2</v>
      </c>
      <c r="AQ84">
        <v>0</v>
      </c>
      <c r="AR84">
        <v>0.80788853079710155</v>
      </c>
      <c r="AS84">
        <v>1.1485903088760034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703.39895614176521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142.13816580664096</v>
      </c>
      <c r="L85">
        <v>41.770439668429368</v>
      </c>
      <c r="M85">
        <v>0</v>
      </c>
      <c r="N85">
        <v>13.831188694214877</v>
      </c>
      <c r="O85">
        <v>48.37937513749263</v>
      </c>
      <c r="P85">
        <v>34.984746543909353</v>
      </c>
      <c r="Q85">
        <v>0</v>
      </c>
      <c r="R85">
        <v>10.34036879587325</v>
      </c>
      <c r="S85">
        <v>6.4387429932938858</v>
      </c>
      <c r="T85">
        <v>0</v>
      </c>
      <c r="U85">
        <v>318.38739391859571</v>
      </c>
      <c r="V85">
        <v>4.4270471912374179</v>
      </c>
      <c r="W85">
        <v>8.4903193276481144</v>
      </c>
      <c r="X85">
        <v>36.051019385190934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4.0200994427903352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13.155319100000002</v>
      </c>
      <c r="AL85">
        <v>0.34009690895008615</v>
      </c>
      <c r="AM85">
        <v>0</v>
      </c>
      <c r="AN85">
        <v>0</v>
      </c>
      <c r="AO85">
        <v>0</v>
      </c>
      <c r="AP85">
        <v>0.12497481111946979</v>
      </c>
      <c r="AQ85">
        <v>0</v>
      </c>
      <c r="AR85">
        <v>0.80788853079710155</v>
      </c>
      <c r="AS85">
        <v>1.1485903088760034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684.8357765650594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89.32034548490536</v>
      </c>
      <c r="L86">
        <v>21.129832600514952</v>
      </c>
      <c r="M86">
        <v>0</v>
      </c>
      <c r="N86">
        <v>13.831188694214877</v>
      </c>
      <c r="O86">
        <v>48.37937513749263</v>
      </c>
      <c r="P86">
        <v>34.984746543909353</v>
      </c>
      <c r="Q86">
        <v>0</v>
      </c>
      <c r="R86">
        <v>10.341083904649794</v>
      </c>
      <c r="S86">
        <v>2.7698544735062005</v>
      </c>
      <c r="T86">
        <v>0</v>
      </c>
      <c r="U86">
        <v>318.38739391859571</v>
      </c>
      <c r="V86">
        <v>4.4260607466095641</v>
      </c>
      <c r="W86">
        <v>8.4900342999642469</v>
      </c>
      <c r="X86">
        <v>37.471059809940193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4.0200994427903352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13.155319100000002</v>
      </c>
      <c r="AL86">
        <v>0.34009690895008615</v>
      </c>
      <c r="AM86">
        <v>0</v>
      </c>
      <c r="AN86">
        <v>0</v>
      </c>
      <c r="AO86">
        <v>0</v>
      </c>
      <c r="AP86">
        <v>0.12497481111946979</v>
      </c>
      <c r="AQ86">
        <v>0</v>
      </c>
      <c r="AR86">
        <v>0.80788853079710155</v>
      </c>
      <c r="AS86">
        <v>1.1485903088760034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609.12794471683583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84.511503645781957</v>
      </c>
      <c r="L87">
        <v>21.130080492682769</v>
      </c>
      <c r="M87">
        <v>0</v>
      </c>
      <c r="N87">
        <v>13.831188694214877</v>
      </c>
      <c r="O87">
        <v>48.37937513749263</v>
      </c>
      <c r="P87">
        <v>34.984746543909353</v>
      </c>
      <c r="Q87">
        <v>0</v>
      </c>
      <c r="R87">
        <v>5.7610264163265308</v>
      </c>
      <c r="S87">
        <v>2.7698544735062005</v>
      </c>
      <c r="T87">
        <v>0</v>
      </c>
      <c r="U87">
        <v>318.38739391859571</v>
      </c>
      <c r="V87">
        <v>4.4260607466095641</v>
      </c>
      <c r="W87">
        <v>8.4900342999642469</v>
      </c>
      <c r="X87">
        <v>37.471059809940193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4.0200994427903352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13.155319100000002</v>
      </c>
      <c r="AL87">
        <v>0.34009690895008615</v>
      </c>
      <c r="AM87">
        <v>0</v>
      </c>
      <c r="AN87">
        <v>0</v>
      </c>
      <c r="AO87">
        <v>0</v>
      </c>
      <c r="AP87">
        <v>0.12497481111946979</v>
      </c>
      <c r="AQ87">
        <v>0</v>
      </c>
      <c r="AR87">
        <v>0.80788853079710155</v>
      </c>
      <c r="AS87">
        <v>1.1485903088760034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599.73929328155702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84.511503645781957</v>
      </c>
      <c r="L88">
        <v>21.130094969849054</v>
      </c>
      <c r="M88">
        <v>0</v>
      </c>
      <c r="N88">
        <v>13.831188694214877</v>
      </c>
      <c r="O88">
        <v>48.37937513749263</v>
      </c>
      <c r="P88">
        <v>34.984746543909353</v>
      </c>
      <c r="Q88">
        <v>0</v>
      </c>
      <c r="R88">
        <v>5.7610264163265308</v>
      </c>
      <c r="S88">
        <v>2.7698544735062005</v>
      </c>
      <c r="T88">
        <v>0</v>
      </c>
      <c r="U88">
        <v>318.38739391859571</v>
      </c>
      <c r="V88">
        <v>4.4260607466095641</v>
      </c>
      <c r="W88">
        <v>8.4408734536702781</v>
      </c>
      <c r="X88">
        <v>36.051019385190934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4.0200994427903352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13.155319100000002</v>
      </c>
      <c r="AL88">
        <v>0.34009690895008615</v>
      </c>
      <c r="AM88">
        <v>0</v>
      </c>
      <c r="AN88">
        <v>0</v>
      </c>
      <c r="AO88">
        <v>0</v>
      </c>
      <c r="AP88">
        <v>0.12497481111946979</v>
      </c>
      <c r="AQ88">
        <v>0</v>
      </c>
      <c r="AR88">
        <v>0.80788853079710155</v>
      </c>
      <c r="AS88">
        <v>1.1485903088760034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598.27010648767998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76.829600563508691</v>
      </c>
      <c r="L89">
        <v>21.129633318872017</v>
      </c>
      <c r="M89">
        <v>0</v>
      </c>
      <c r="N89">
        <v>13.831188694214877</v>
      </c>
      <c r="O89">
        <v>48.37937513749263</v>
      </c>
      <c r="P89">
        <v>34.984746543909353</v>
      </c>
      <c r="Q89">
        <v>0</v>
      </c>
      <c r="R89">
        <v>5.7604988386382496</v>
      </c>
      <c r="S89">
        <v>2.7698544735062005</v>
      </c>
      <c r="T89">
        <v>0</v>
      </c>
      <c r="U89">
        <v>318.38739391859571</v>
      </c>
      <c r="V89">
        <v>4.4270471912374179</v>
      </c>
      <c r="W89">
        <v>8.4903193276481144</v>
      </c>
      <c r="X89">
        <v>36.051019385190934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4.0200994427903352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13.155319100000002</v>
      </c>
      <c r="AL89">
        <v>0.34009690895008615</v>
      </c>
      <c r="AM89">
        <v>0</v>
      </c>
      <c r="AN89">
        <v>0</v>
      </c>
      <c r="AO89">
        <v>0</v>
      </c>
      <c r="AP89">
        <v>1.5309413727241097</v>
      </c>
      <c r="AQ89">
        <v>0</v>
      </c>
      <c r="AR89">
        <v>0.80788853079710155</v>
      </c>
      <c r="AS89">
        <v>1.1485903088760034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592.0436130569517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76.829600563508691</v>
      </c>
      <c r="L90">
        <v>21.129633318872017</v>
      </c>
      <c r="M90">
        <v>0</v>
      </c>
      <c r="N90">
        <v>13.831188694214877</v>
      </c>
      <c r="O90">
        <v>48.37937513749263</v>
      </c>
      <c r="P90">
        <v>34.984746543909353</v>
      </c>
      <c r="Q90">
        <v>0</v>
      </c>
      <c r="R90">
        <v>5.7604988386382496</v>
      </c>
      <c r="S90">
        <v>2.7698544735062005</v>
      </c>
      <c r="T90">
        <v>0</v>
      </c>
      <c r="U90">
        <v>318.38739391859571</v>
      </c>
      <c r="V90">
        <v>0</v>
      </c>
      <c r="W90">
        <v>8.4903193276481144</v>
      </c>
      <c r="X90">
        <v>36.051019385190934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4.0200994427903352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13.155319100000002</v>
      </c>
      <c r="AL90">
        <v>0.34009690895008615</v>
      </c>
      <c r="AM90">
        <v>0</v>
      </c>
      <c r="AN90">
        <v>0</v>
      </c>
      <c r="AO90">
        <v>0</v>
      </c>
      <c r="AP90">
        <v>0.12497481111946979</v>
      </c>
      <c r="AQ90">
        <v>0</v>
      </c>
      <c r="AR90">
        <v>0.80788853079710155</v>
      </c>
      <c r="AS90">
        <v>1.1485903088760034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586.21059930410968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76.829600563508691</v>
      </c>
      <c r="L91">
        <v>21.129633318872017</v>
      </c>
      <c r="M91">
        <v>0</v>
      </c>
      <c r="N91">
        <v>13.831188694214877</v>
      </c>
      <c r="O91">
        <v>48.37937513749263</v>
      </c>
      <c r="P91">
        <v>34.984746543909353</v>
      </c>
      <c r="Q91">
        <v>0</v>
      </c>
      <c r="R91">
        <v>6.2974554042422373</v>
      </c>
      <c r="S91">
        <v>2.7698544735062005</v>
      </c>
      <c r="T91">
        <v>0</v>
      </c>
      <c r="U91">
        <v>318.38739391859571</v>
      </c>
      <c r="V91">
        <v>0</v>
      </c>
      <c r="W91">
        <v>8.4903193276481144</v>
      </c>
      <c r="X91">
        <v>36.051019385190934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4.0200994427903352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13.155319100000002</v>
      </c>
      <c r="AL91">
        <v>0.34009690895008615</v>
      </c>
      <c r="AM91">
        <v>0</v>
      </c>
      <c r="AN91">
        <v>0</v>
      </c>
      <c r="AO91">
        <v>0</v>
      </c>
      <c r="AP91">
        <v>0.12497481111946979</v>
      </c>
      <c r="AQ91">
        <v>0</v>
      </c>
      <c r="AR91">
        <v>8.6174770692028986</v>
      </c>
      <c r="AS91">
        <v>1.1485903088760034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594.55714440811948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76.829600563508691</v>
      </c>
      <c r="L92">
        <v>21.129633318872017</v>
      </c>
      <c r="M92">
        <v>0</v>
      </c>
      <c r="N92">
        <v>13.831188694214877</v>
      </c>
      <c r="O92">
        <v>48.37937513749263</v>
      </c>
      <c r="P92">
        <v>34.984746543909353</v>
      </c>
      <c r="Q92">
        <v>0</v>
      </c>
      <c r="R92">
        <v>5.7610264163265308</v>
      </c>
      <c r="S92">
        <v>2.7698544735062005</v>
      </c>
      <c r="T92">
        <v>0</v>
      </c>
      <c r="U92">
        <v>318.38739391859571</v>
      </c>
      <c r="V92">
        <v>0</v>
      </c>
      <c r="W92">
        <v>8.4903193276481144</v>
      </c>
      <c r="X92">
        <v>36.051019385190934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13.155319100000002</v>
      </c>
      <c r="AL92">
        <v>0.34009690895008615</v>
      </c>
      <c r="AM92">
        <v>0</v>
      </c>
      <c r="AN92">
        <v>0</v>
      </c>
      <c r="AO92">
        <v>0</v>
      </c>
      <c r="AP92">
        <v>0.12497481111946979</v>
      </c>
      <c r="AQ92">
        <v>0</v>
      </c>
      <c r="AR92">
        <v>8.6174770692028986</v>
      </c>
      <c r="AS92">
        <v>1.1485903088760034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590.00061597741353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76.829600563508691</v>
      </c>
      <c r="L93">
        <v>21.129633318872017</v>
      </c>
      <c r="M93">
        <v>0</v>
      </c>
      <c r="N93">
        <v>13.831188694214877</v>
      </c>
      <c r="O93">
        <v>48.37937513749263</v>
      </c>
      <c r="P93">
        <v>34.984746543909353</v>
      </c>
      <c r="Q93">
        <v>0</v>
      </c>
      <c r="R93">
        <v>5.7610264163265308</v>
      </c>
      <c r="S93">
        <v>2.7698544735062005</v>
      </c>
      <c r="T93">
        <v>0</v>
      </c>
      <c r="U93">
        <v>318.38739391859571</v>
      </c>
      <c r="V93">
        <v>0</v>
      </c>
      <c r="W93">
        <v>8.4903193276481144</v>
      </c>
      <c r="X93">
        <v>36.051019385190934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13.155319100000002</v>
      </c>
      <c r="AL93">
        <v>0.34009690895008615</v>
      </c>
      <c r="AM93">
        <v>0</v>
      </c>
      <c r="AN93">
        <v>0</v>
      </c>
      <c r="AO93">
        <v>0</v>
      </c>
      <c r="AP93">
        <v>0.12497481111946979</v>
      </c>
      <c r="AQ93">
        <v>0</v>
      </c>
      <c r="AR93">
        <v>0.80788853079710155</v>
      </c>
      <c r="AS93">
        <v>1.1485903088760034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582.19102743900771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76.829600563508691</v>
      </c>
      <c r="L94">
        <v>21.129633318872017</v>
      </c>
      <c r="M94">
        <v>0</v>
      </c>
      <c r="N94">
        <v>13.831188694214877</v>
      </c>
      <c r="O94">
        <v>48.37937513749263</v>
      </c>
      <c r="P94">
        <v>34.984746543909353</v>
      </c>
      <c r="Q94">
        <v>0</v>
      </c>
      <c r="R94">
        <v>5.7610264163265308</v>
      </c>
      <c r="S94">
        <v>2.7698544735062005</v>
      </c>
      <c r="T94">
        <v>0</v>
      </c>
      <c r="U94">
        <v>318.38739391859571</v>
      </c>
      <c r="V94">
        <v>4.4260607466095641</v>
      </c>
      <c r="W94">
        <v>8.4903193276481144</v>
      </c>
      <c r="X94">
        <v>36.051019385190934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13.155319100000002</v>
      </c>
      <c r="AL94">
        <v>0.34009690895008615</v>
      </c>
      <c r="AM94">
        <v>0</v>
      </c>
      <c r="AN94">
        <v>0</v>
      </c>
      <c r="AO94">
        <v>0</v>
      </c>
      <c r="AP94">
        <v>0.12497481111946979</v>
      </c>
      <c r="AQ94">
        <v>0</v>
      </c>
      <c r="AR94">
        <v>0.80788853079710155</v>
      </c>
      <c r="AS94">
        <v>1.1485903088760034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586.61708818561726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76.830115939185873</v>
      </c>
      <c r="L95">
        <v>21.129633318872017</v>
      </c>
      <c r="M95">
        <v>0</v>
      </c>
      <c r="N95">
        <v>13.831188694214877</v>
      </c>
      <c r="O95">
        <v>48.37937513749263</v>
      </c>
      <c r="P95">
        <v>34.984746543909353</v>
      </c>
      <c r="Q95">
        <v>0</v>
      </c>
      <c r="R95">
        <v>5.7610264163265308</v>
      </c>
      <c r="S95">
        <v>2.7698544735062005</v>
      </c>
      <c r="T95">
        <v>0</v>
      </c>
      <c r="U95">
        <v>318.38739391859571</v>
      </c>
      <c r="V95">
        <v>4.4260607466095641</v>
      </c>
      <c r="W95">
        <v>8.4903193276481144</v>
      </c>
      <c r="X95">
        <v>36.051019385190934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13.155319100000002</v>
      </c>
      <c r="AL95">
        <v>0.34009690895008615</v>
      </c>
      <c r="AM95">
        <v>0</v>
      </c>
      <c r="AN95">
        <v>0</v>
      </c>
      <c r="AO95">
        <v>0</v>
      </c>
      <c r="AP95">
        <v>0.12497481111946979</v>
      </c>
      <c r="AQ95">
        <v>0</v>
      </c>
      <c r="AR95">
        <v>0.80788853079710155</v>
      </c>
      <c r="AS95">
        <v>1.1485903088760034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586.61760356129435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76.829816097181492</v>
      </c>
      <c r="L96">
        <v>21.129633318872017</v>
      </c>
      <c r="M96">
        <v>0</v>
      </c>
      <c r="N96">
        <v>13.831188694214877</v>
      </c>
      <c r="O96">
        <v>48.37937513749263</v>
      </c>
      <c r="P96">
        <v>34.984746543909353</v>
      </c>
      <c r="Q96">
        <v>0</v>
      </c>
      <c r="R96">
        <v>5.7610264163265308</v>
      </c>
      <c r="S96">
        <v>2.7698544735062005</v>
      </c>
      <c r="T96">
        <v>0</v>
      </c>
      <c r="U96">
        <v>318.38739391859571</v>
      </c>
      <c r="V96">
        <v>4.4260607466095641</v>
      </c>
      <c r="W96">
        <v>8.4903193276481144</v>
      </c>
      <c r="X96">
        <v>36.051019385190934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13.155319100000002</v>
      </c>
      <c r="AL96">
        <v>1.7004842907917388</v>
      </c>
      <c r="AM96">
        <v>0</v>
      </c>
      <c r="AN96">
        <v>0</v>
      </c>
      <c r="AO96">
        <v>0</v>
      </c>
      <c r="AP96">
        <v>0.12497481111946979</v>
      </c>
      <c r="AQ96">
        <v>0</v>
      </c>
      <c r="AR96">
        <v>0.80788853079710155</v>
      </c>
      <c r="AS96">
        <v>1.1485903088760034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587.97769110113177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76.830831156186605</v>
      </c>
      <c r="L97">
        <v>21.129633318872017</v>
      </c>
      <c r="M97">
        <v>0</v>
      </c>
      <c r="N97">
        <v>13.831188694214877</v>
      </c>
      <c r="O97">
        <v>48.37937513749263</v>
      </c>
      <c r="P97">
        <v>34.984746543909353</v>
      </c>
      <c r="Q97">
        <v>0</v>
      </c>
      <c r="R97">
        <v>5.7610264163265308</v>
      </c>
      <c r="S97">
        <v>2.7698544735062005</v>
      </c>
      <c r="T97">
        <v>0</v>
      </c>
      <c r="U97">
        <v>318.38739391859571</v>
      </c>
      <c r="V97">
        <v>4.4260607466095641</v>
      </c>
      <c r="W97">
        <v>8.4900342999642469</v>
      </c>
      <c r="X97">
        <v>35.985963547189918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13.155319100000002</v>
      </c>
      <c r="AL97">
        <v>13.603873818416526</v>
      </c>
      <c r="AM97">
        <v>0</v>
      </c>
      <c r="AN97">
        <v>0</v>
      </c>
      <c r="AO97">
        <v>0</v>
      </c>
      <c r="AP97">
        <v>0.12497481111946979</v>
      </c>
      <c r="AQ97">
        <v>0</v>
      </c>
      <c r="AR97">
        <v>0.80788853079710155</v>
      </c>
      <c r="AS97">
        <v>1.1485903088760034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599.81675482207686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76.830518508520342</v>
      </c>
      <c r="L98">
        <v>21.129633318872017</v>
      </c>
      <c r="M98">
        <v>0</v>
      </c>
      <c r="N98">
        <v>13.831188694214877</v>
      </c>
      <c r="O98">
        <v>48.37937513749263</v>
      </c>
      <c r="P98">
        <v>34.984746543909353</v>
      </c>
      <c r="Q98">
        <v>0</v>
      </c>
      <c r="R98">
        <v>5.7610264163265308</v>
      </c>
      <c r="S98">
        <v>2.7698544735062005</v>
      </c>
      <c r="T98">
        <v>0</v>
      </c>
      <c r="U98">
        <v>318.38739391859571</v>
      </c>
      <c r="V98">
        <v>0</v>
      </c>
      <c r="W98">
        <v>3.8404192384219549</v>
      </c>
      <c r="X98">
        <v>35.985963547189918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13.155319100000002</v>
      </c>
      <c r="AL98">
        <v>13.603873818416526</v>
      </c>
      <c r="AM98">
        <v>0</v>
      </c>
      <c r="AN98">
        <v>0</v>
      </c>
      <c r="AO98">
        <v>0</v>
      </c>
      <c r="AP98">
        <v>0.12497481111946979</v>
      </c>
      <c r="AQ98">
        <v>0</v>
      </c>
      <c r="AR98">
        <v>0.80788853079710155</v>
      </c>
      <c r="AS98">
        <v>1.6408432983942911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591.23301935577706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2.5008394317647951</v>
      </c>
      <c r="L99">
        <f t="shared" si="2"/>
        <v>0.71502257420169812</v>
      </c>
      <c r="M99">
        <f t="shared" si="2"/>
        <v>0</v>
      </c>
      <c r="N99">
        <f t="shared" si="2"/>
        <v>0.33194852866115754</v>
      </c>
      <c r="O99">
        <f t="shared" si="2"/>
        <v>1.1611050032998247</v>
      </c>
      <c r="P99">
        <f t="shared" si="2"/>
        <v>1.0806411906389966</v>
      </c>
      <c r="Q99">
        <f t="shared" si="2"/>
        <v>0</v>
      </c>
      <c r="R99">
        <f t="shared" si="2"/>
        <v>0.18969385903738772</v>
      </c>
      <c r="S99">
        <f t="shared" si="2"/>
        <v>0.10263509866752625</v>
      </c>
      <c r="T99">
        <f t="shared" si="2"/>
        <v>0</v>
      </c>
      <c r="U99">
        <f t="shared" si="2"/>
        <v>7.6412673370843871</v>
      </c>
      <c r="V99">
        <f t="shared" si="2"/>
        <v>7.4250589298663169E-2</v>
      </c>
      <c r="W99">
        <f t="shared" si="2"/>
        <v>0.17664159863310927</v>
      </c>
      <c r="X99">
        <f t="shared" si="2"/>
        <v>0.65930359589900711</v>
      </c>
      <c r="Y99">
        <f t="shared" si="2"/>
        <v>0</v>
      </c>
      <c r="Z99">
        <f t="shared" si="2"/>
        <v>1.0210175921999997E-2</v>
      </c>
      <c r="AA99">
        <f t="shared" si="2"/>
        <v>2.0577541695147677E-2</v>
      </c>
      <c r="AB99">
        <f t="shared" si="2"/>
        <v>3.5341805679894978E-2</v>
      </c>
      <c r="AC99">
        <f t="shared" si="2"/>
        <v>2.3626526423276263E-2</v>
      </c>
      <c r="AD99">
        <f t="shared" si="2"/>
        <v>2.674120096442089E-2</v>
      </c>
      <c r="AE99">
        <f t="shared" si="2"/>
        <v>8.3417064961983658E-2</v>
      </c>
      <c r="AF99">
        <f t="shared" si="2"/>
        <v>0</v>
      </c>
      <c r="AG99">
        <f t="shared" si="2"/>
        <v>0</v>
      </c>
      <c r="AH99">
        <f t="shared" si="2"/>
        <v>0.15477979265649952</v>
      </c>
      <c r="AI99">
        <f t="shared" si="2"/>
        <v>1.2895575035978005E-2</v>
      </c>
      <c r="AJ99">
        <f t="shared" si="2"/>
        <v>0</v>
      </c>
      <c r="AK99">
        <f t="shared" si="2"/>
        <v>0.31572765840000055</v>
      </c>
      <c r="AL99">
        <f t="shared" si="2"/>
        <v>5.620100531544743E-2</v>
      </c>
      <c r="AM99">
        <f t="shared" si="2"/>
        <v>8.7759412951612936E-3</v>
      </c>
      <c r="AN99">
        <f t="shared" si="2"/>
        <v>0</v>
      </c>
      <c r="AO99">
        <f t="shared" si="2"/>
        <v>0</v>
      </c>
      <c r="AP99">
        <f t="shared" si="2"/>
        <v>7.8187361603637064E-3</v>
      </c>
      <c r="AQ99">
        <f t="shared" si="2"/>
        <v>0</v>
      </c>
      <c r="AR99">
        <f t="shared" si="2"/>
        <v>4.9092690620742736E-2</v>
      </c>
      <c r="AS99">
        <f t="shared" si="2"/>
        <v>4.0594463964317658E-2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15.479148986281794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1.920026508657884</v>
      </c>
      <c r="L3">
        <v>203.60360848952101</v>
      </c>
      <c r="M3">
        <v>27.109018198279767</v>
      </c>
      <c r="N3">
        <v>16.71143623140496</v>
      </c>
      <c r="O3">
        <v>0</v>
      </c>
      <c r="P3">
        <v>32.704417675204056</v>
      </c>
      <c r="Q3">
        <v>0</v>
      </c>
      <c r="R3">
        <v>5.7624000000000004</v>
      </c>
      <c r="S3">
        <v>3.8416000000000001</v>
      </c>
      <c r="T3">
        <v>0</v>
      </c>
      <c r="U3">
        <v>24.039767815839216</v>
      </c>
      <c r="V3">
        <v>1.9987378181818181</v>
      </c>
      <c r="W3">
        <v>4.8005240480274436</v>
      </c>
      <c r="X3">
        <v>43.219806865304392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2.6146891227180529</v>
      </c>
      <c r="AG3">
        <v>0</v>
      </c>
      <c r="AH3">
        <v>0</v>
      </c>
      <c r="AI3">
        <v>0</v>
      </c>
      <c r="AJ3">
        <v>0</v>
      </c>
      <c r="AK3">
        <v>15.890058100000001</v>
      </c>
      <c r="AL3">
        <v>0</v>
      </c>
      <c r="AM3">
        <v>0</v>
      </c>
      <c r="AN3">
        <v>0.569546</v>
      </c>
      <c r="AO3">
        <v>0</v>
      </c>
      <c r="AP3">
        <v>0.15097594258492128</v>
      </c>
      <c r="AQ3">
        <v>0</v>
      </c>
      <c r="AR3">
        <v>1.2360923994565218</v>
      </c>
      <c r="AS3">
        <v>4.9148277944543572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391.08753300963451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1.920026508657884</v>
      </c>
      <c r="L4">
        <v>203.60360848952101</v>
      </c>
      <c r="M4">
        <v>27.109018198279767</v>
      </c>
      <c r="N4">
        <v>16.71143623140496</v>
      </c>
      <c r="O4">
        <v>0</v>
      </c>
      <c r="P4">
        <v>32.704417675204056</v>
      </c>
      <c r="Q4">
        <v>0</v>
      </c>
      <c r="R4">
        <v>5.7624000000000004</v>
      </c>
      <c r="S4">
        <v>3.8416000000000001</v>
      </c>
      <c r="T4">
        <v>0</v>
      </c>
      <c r="U4">
        <v>24.049803146274151</v>
      </c>
      <c r="V4">
        <v>1.9207999999999998</v>
      </c>
      <c r="W4">
        <v>4.8005240480274436</v>
      </c>
      <c r="X4">
        <v>43.219806865304392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2.6146891227180529</v>
      </c>
      <c r="AG4">
        <v>0</v>
      </c>
      <c r="AH4">
        <v>0</v>
      </c>
      <c r="AI4">
        <v>0</v>
      </c>
      <c r="AJ4">
        <v>0</v>
      </c>
      <c r="AK4">
        <v>15.890058100000001</v>
      </c>
      <c r="AL4">
        <v>0</v>
      </c>
      <c r="AM4">
        <v>0</v>
      </c>
      <c r="AN4">
        <v>0.569546</v>
      </c>
      <c r="AO4">
        <v>0</v>
      </c>
      <c r="AP4">
        <v>0.15097594258492128</v>
      </c>
      <c r="AQ4">
        <v>0</v>
      </c>
      <c r="AR4">
        <v>1.2360923994565218</v>
      </c>
      <c r="AS4">
        <v>4.9148277944543572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391.01963052188756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1.920026508657884</v>
      </c>
      <c r="L5">
        <v>203.60360848952101</v>
      </c>
      <c r="M5">
        <v>27.109018198279767</v>
      </c>
      <c r="N5">
        <v>16.71143623140496</v>
      </c>
      <c r="O5">
        <v>0</v>
      </c>
      <c r="P5">
        <v>32.704417675204056</v>
      </c>
      <c r="Q5">
        <v>0</v>
      </c>
      <c r="R5">
        <v>5.7624000000000004</v>
      </c>
      <c r="S5">
        <v>3.8416000000000001</v>
      </c>
      <c r="T5">
        <v>0</v>
      </c>
      <c r="U5">
        <v>24.049803146274151</v>
      </c>
      <c r="V5">
        <v>1.9207999999999998</v>
      </c>
      <c r="W5">
        <v>4.8005240480274436</v>
      </c>
      <c r="X5">
        <v>43.219806865304392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2.6146891227180529</v>
      </c>
      <c r="AG5">
        <v>0</v>
      </c>
      <c r="AH5">
        <v>0</v>
      </c>
      <c r="AI5">
        <v>0</v>
      </c>
      <c r="AJ5">
        <v>0</v>
      </c>
      <c r="AK5">
        <v>15.890058100000001</v>
      </c>
      <c r="AL5">
        <v>0</v>
      </c>
      <c r="AM5">
        <v>0</v>
      </c>
      <c r="AN5">
        <v>0.569546</v>
      </c>
      <c r="AO5">
        <v>0</v>
      </c>
      <c r="AP5">
        <v>0.15097594258492128</v>
      </c>
      <c r="AQ5">
        <v>0</v>
      </c>
      <c r="AR5">
        <v>1.2360923994565218</v>
      </c>
      <c r="AS5">
        <v>4.9148277944543572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391.01963052188756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1.920026508657884</v>
      </c>
      <c r="L6">
        <v>203.60360848952101</v>
      </c>
      <c r="M6">
        <v>27.109018198279767</v>
      </c>
      <c r="N6">
        <v>16.71143623140496</v>
      </c>
      <c r="O6">
        <v>0</v>
      </c>
      <c r="P6">
        <v>32.704417675204056</v>
      </c>
      <c r="Q6">
        <v>0</v>
      </c>
      <c r="R6">
        <v>5.7624000000000004</v>
      </c>
      <c r="S6">
        <v>3.8416000000000001</v>
      </c>
      <c r="T6">
        <v>0</v>
      </c>
      <c r="U6">
        <v>24.049803146274151</v>
      </c>
      <c r="V6">
        <v>1.9207999999999998</v>
      </c>
      <c r="W6">
        <v>4.8005240480274436</v>
      </c>
      <c r="X6">
        <v>43.219806865304392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2.6146891227180529</v>
      </c>
      <c r="AG6">
        <v>0</v>
      </c>
      <c r="AH6">
        <v>0</v>
      </c>
      <c r="AI6">
        <v>0</v>
      </c>
      <c r="AJ6">
        <v>0</v>
      </c>
      <c r="AK6">
        <v>15.890058100000001</v>
      </c>
      <c r="AL6">
        <v>0</v>
      </c>
      <c r="AM6">
        <v>0</v>
      </c>
      <c r="AN6">
        <v>0.569546</v>
      </c>
      <c r="AO6">
        <v>0</v>
      </c>
      <c r="AP6">
        <v>0.15097594258492128</v>
      </c>
      <c r="AQ6">
        <v>0</v>
      </c>
      <c r="AR6">
        <v>1.2360923994565218</v>
      </c>
      <c r="AS6">
        <v>4.9148277944543572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391.01963052188756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1.920026508657884</v>
      </c>
      <c r="L7">
        <v>203.60360848952101</v>
      </c>
      <c r="M7">
        <v>27.109018198279767</v>
      </c>
      <c r="N7">
        <v>16.71143623140496</v>
      </c>
      <c r="O7">
        <v>0</v>
      </c>
      <c r="P7">
        <v>32.704417675204056</v>
      </c>
      <c r="Q7">
        <v>0</v>
      </c>
      <c r="R7">
        <v>5.7624000000000004</v>
      </c>
      <c r="S7">
        <v>3.8416000000000001</v>
      </c>
      <c r="T7">
        <v>0</v>
      </c>
      <c r="U7">
        <v>24.049803146274151</v>
      </c>
      <c r="V7">
        <v>1.9207999999999998</v>
      </c>
      <c r="W7">
        <v>4.8005240480274436</v>
      </c>
      <c r="X7">
        <v>43.219806865304392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2.6146891227180529</v>
      </c>
      <c r="AG7">
        <v>0</v>
      </c>
      <c r="AH7">
        <v>0</v>
      </c>
      <c r="AI7">
        <v>0</v>
      </c>
      <c r="AJ7">
        <v>0</v>
      </c>
      <c r="AK7">
        <v>15.890058100000001</v>
      </c>
      <c r="AL7">
        <v>0</v>
      </c>
      <c r="AM7">
        <v>0</v>
      </c>
      <c r="AN7">
        <v>0.569546</v>
      </c>
      <c r="AO7">
        <v>0</v>
      </c>
      <c r="AP7">
        <v>1.8494552199668599</v>
      </c>
      <c r="AQ7">
        <v>0</v>
      </c>
      <c r="AR7">
        <v>1.7890812013586954</v>
      </c>
      <c r="AS7">
        <v>1.9817852772821889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390.33805608399945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1.920026508657884</v>
      </c>
      <c r="L8">
        <v>203.60360848952101</v>
      </c>
      <c r="M8">
        <v>27.109018198279767</v>
      </c>
      <c r="N8">
        <v>16.71143623140496</v>
      </c>
      <c r="O8">
        <v>0</v>
      </c>
      <c r="P8">
        <v>32.704417675204056</v>
      </c>
      <c r="Q8">
        <v>0</v>
      </c>
      <c r="R8">
        <v>5.7624000000000004</v>
      </c>
      <c r="S8">
        <v>3.8416000000000001</v>
      </c>
      <c r="T8">
        <v>0</v>
      </c>
      <c r="U8">
        <v>24.049803146274151</v>
      </c>
      <c r="V8">
        <v>1.9207999999999998</v>
      </c>
      <c r="W8">
        <v>4.8005240480274436</v>
      </c>
      <c r="X8">
        <v>43.219806865304392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2.6146891227180529</v>
      </c>
      <c r="AG8">
        <v>0</v>
      </c>
      <c r="AH8">
        <v>0</v>
      </c>
      <c r="AI8">
        <v>0</v>
      </c>
      <c r="AJ8">
        <v>0</v>
      </c>
      <c r="AK8">
        <v>15.890058100000001</v>
      </c>
      <c r="AL8">
        <v>0</v>
      </c>
      <c r="AM8">
        <v>0</v>
      </c>
      <c r="AN8">
        <v>0.569546</v>
      </c>
      <c r="AO8">
        <v>0</v>
      </c>
      <c r="AP8">
        <v>1.8494552199668599</v>
      </c>
      <c r="AQ8">
        <v>0</v>
      </c>
      <c r="AR8">
        <v>1.7890812013586954</v>
      </c>
      <c r="AS8">
        <v>1.3872496940975321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389.74352050081478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1.920026508657884</v>
      </c>
      <c r="L9">
        <v>203.60360848952101</v>
      </c>
      <c r="M9">
        <v>27.109018198279767</v>
      </c>
      <c r="N9">
        <v>16.71143623140496</v>
      </c>
      <c r="O9">
        <v>0</v>
      </c>
      <c r="P9">
        <v>32.704417675204056</v>
      </c>
      <c r="Q9">
        <v>0</v>
      </c>
      <c r="R9">
        <v>5.7624000000000004</v>
      </c>
      <c r="S9">
        <v>3.8416000000000001</v>
      </c>
      <c r="T9">
        <v>0</v>
      </c>
      <c r="U9">
        <v>24.049803146274151</v>
      </c>
      <c r="V9">
        <v>1.9207999999999998</v>
      </c>
      <c r="W9">
        <v>4.8005240480274436</v>
      </c>
      <c r="X9">
        <v>43.215892577420938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2.6146891227180529</v>
      </c>
      <c r="AG9">
        <v>0</v>
      </c>
      <c r="AH9">
        <v>0</v>
      </c>
      <c r="AI9">
        <v>0</v>
      </c>
      <c r="AJ9">
        <v>0</v>
      </c>
      <c r="AK9">
        <v>15.890058100000001</v>
      </c>
      <c r="AL9">
        <v>0</v>
      </c>
      <c r="AM9">
        <v>0</v>
      </c>
      <c r="AN9">
        <v>0.569546</v>
      </c>
      <c r="AO9">
        <v>0</v>
      </c>
      <c r="AP9">
        <v>1.8494552199668599</v>
      </c>
      <c r="AQ9">
        <v>0</v>
      </c>
      <c r="AR9">
        <v>1.7890812013586954</v>
      </c>
      <c r="AS9">
        <v>1.3872496940975321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389.73960621293133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1.920026508657884</v>
      </c>
      <c r="L10">
        <v>203.60360848952101</v>
      </c>
      <c r="M10">
        <v>27.109018198279767</v>
      </c>
      <c r="N10">
        <v>16.71143623140496</v>
      </c>
      <c r="O10">
        <v>0</v>
      </c>
      <c r="P10">
        <v>32.704417675204056</v>
      </c>
      <c r="Q10">
        <v>0</v>
      </c>
      <c r="R10">
        <v>5.7624000000000004</v>
      </c>
      <c r="S10">
        <v>3.8416000000000001</v>
      </c>
      <c r="T10">
        <v>0</v>
      </c>
      <c r="U10">
        <v>24.049803146274151</v>
      </c>
      <c r="V10">
        <v>1.9207999999999998</v>
      </c>
      <c r="W10">
        <v>4.8005240480274436</v>
      </c>
      <c r="X10">
        <v>43.215892577420938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2.6146891227180529</v>
      </c>
      <c r="AG10">
        <v>0</v>
      </c>
      <c r="AH10">
        <v>0</v>
      </c>
      <c r="AI10">
        <v>0</v>
      </c>
      <c r="AJ10">
        <v>0</v>
      </c>
      <c r="AK10">
        <v>15.890058100000001</v>
      </c>
      <c r="AL10">
        <v>0</v>
      </c>
      <c r="AM10">
        <v>0</v>
      </c>
      <c r="AN10">
        <v>0.569546</v>
      </c>
      <c r="AO10">
        <v>0</v>
      </c>
      <c r="AP10">
        <v>1.8494552199668599</v>
      </c>
      <c r="AQ10">
        <v>0</v>
      </c>
      <c r="AR10">
        <v>1.7890812013586954</v>
      </c>
      <c r="AS10">
        <v>1.3872496940975321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389.73960621293133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1.920026508657884</v>
      </c>
      <c r="L11">
        <v>203.60360848952101</v>
      </c>
      <c r="M11">
        <v>27.109018198279767</v>
      </c>
      <c r="N11">
        <v>16.71143623140496</v>
      </c>
      <c r="O11">
        <v>0</v>
      </c>
      <c r="P11">
        <v>32.704417675204056</v>
      </c>
      <c r="Q11">
        <v>0</v>
      </c>
      <c r="R11">
        <v>5.7624000000000004</v>
      </c>
      <c r="S11">
        <v>3.8416000000000001</v>
      </c>
      <c r="T11">
        <v>0</v>
      </c>
      <c r="U11">
        <v>24.049803146274151</v>
      </c>
      <c r="V11">
        <v>1.9207999999999998</v>
      </c>
      <c r="W11">
        <v>4.8005240480274436</v>
      </c>
      <c r="X11">
        <v>43.215892577420938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2.6146891227180529</v>
      </c>
      <c r="AG11">
        <v>0</v>
      </c>
      <c r="AH11">
        <v>0</v>
      </c>
      <c r="AI11">
        <v>0</v>
      </c>
      <c r="AJ11">
        <v>0</v>
      </c>
      <c r="AK11">
        <v>15.890058100000001</v>
      </c>
      <c r="AL11">
        <v>0</v>
      </c>
      <c r="AM11">
        <v>0</v>
      </c>
      <c r="AN11">
        <v>0.569546</v>
      </c>
      <c r="AO11">
        <v>0</v>
      </c>
      <c r="AP11">
        <v>0.15097594258492128</v>
      </c>
      <c r="AQ11">
        <v>0</v>
      </c>
      <c r="AR11">
        <v>1.2360923994565218</v>
      </c>
      <c r="AS11">
        <v>1.3872496940975321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387.48813813364728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1.920026508657884</v>
      </c>
      <c r="L12">
        <v>203.60360848952101</v>
      </c>
      <c r="M12">
        <v>27.109018198279767</v>
      </c>
      <c r="N12">
        <v>16.71143623140496</v>
      </c>
      <c r="O12">
        <v>0</v>
      </c>
      <c r="P12">
        <v>32.704417675204056</v>
      </c>
      <c r="Q12">
        <v>0</v>
      </c>
      <c r="R12">
        <v>5.7624000000000004</v>
      </c>
      <c r="S12">
        <v>3.8416000000000001</v>
      </c>
      <c r="T12">
        <v>0</v>
      </c>
      <c r="U12">
        <v>24.049803146274151</v>
      </c>
      <c r="V12">
        <v>1.9207999999999998</v>
      </c>
      <c r="W12">
        <v>4.8005240480274436</v>
      </c>
      <c r="X12">
        <v>43.215892577420938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2.6146891227180529</v>
      </c>
      <c r="AG12">
        <v>0</v>
      </c>
      <c r="AH12">
        <v>0</v>
      </c>
      <c r="AI12">
        <v>0</v>
      </c>
      <c r="AJ12">
        <v>0</v>
      </c>
      <c r="AK12">
        <v>15.890058100000001</v>
      </c>
      <c r="AL12">
        <v>0</v>
      </c>
      <c r="AM12">
        <v>0</v>
      </c>
      <c r="AN12">
        <v>0.569546</v>
      </c>
      <c r="AO12">
        <v>0</v>
      </c>
      <c r="AP12">
        <v>0.15097594258492128</v>
      </c>
      <c r="AQ12">
        <v>0</v>
      </c>
      <c r="AR12">
        <v>1.2360923994565218</v>
      </c>
      <c r="AS12">
        <v>1.3872496940975321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387.48813813364728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1.920026508657884</v>
      </c>
      <c r="L13">
        <v>203.60360848952101</v>
      </c>
      <c r="M13">
        <v>27.109018198279767</v>
      </c>
      <c r="N13">
        <v>16.71143623140496</v>
      </c>
      <c r="O13">
        <v>0</v>
      </c>
      <c r="P13">
        <v>32.704417675204056</v>
      </c>
      <c r="Q13">
        <v>0</v>
      </c>
      <c r="R13">
        <v>5.7624000000000004</v>
      </c>
      <c r="S13">
        <v>3.8416000000000001</v>
      </c>
      <c r="T13">
        <v>0</v>
      </c>
      <c r="U13">
        <v>24.049803146274151</v>
      </c>
      <c r="V13">
        <v>1.9207999999999998</v>
      </c>
      <c r="W13">
        <v>4.8005240480274436</v>
      </c>
      <c r="X13">
        <v>43.215892577420938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2.6146891227180529</v>
      </c>
      <c r="AG13">
        <v>0</v>
      </c>
      <c r="AH13">
        <v>0</v>
      </c>
      <c r="AI13">
        <v>0</v>
      </c>
      <c r="AJ13">
        <v>0</v>
      </c>
      <c r="AK13">
        <v>15.890058100000001</v>
      </c>
      <c r="AL13">
        <v>0</v>
      </c>
      <c r="AM13">
        <v>0</v>
      </c>
      <c r="AN13">
        <v>0.569546</v>
      </c>
      <c r="AO13">
        <v>0</v>
      </c>
      <c r="AP13">
        <v>0.15097594258492128</v>
      </c>
      <c r="AQ13">
        <v>0</v>
      </c>
      <c r="AR13">
        <v>0.97586250135869579</v>
      </c>
      <c r="AS13">
        <v>1.3872496940975321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387.22790823554942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1.920026508657884</v>
      </c>
      <c r="L14">
        <v>203.60360848952101</v>
      </c>
      <c r="M14">
        <v>27.109018198279767</v>
      </c>
      <c r="N14">
        <v>16.71143623140496</v>
      </c>
      <c r="O14">
        <v>0</v>
      </c>
      <c r="P14">
        <v>32.704417675204056</v>
      </c>
      <c r="Q14">
        <v>0</v>
      </c>
      <c r="R14">
        <v>5.7624000000000004</v>
      </c>
      <c r="S14">
        <v>3.8416000000000001</v>
      </c>
      <c r="T14">
        <v>0</v>
      </c>
      <c r="U14">
        <v>24.049803146274151</v>
      </c>
      <c r="V14">
        <v>1.9207999999999998</v>
      </c>
      <c r="W14">
        <v>4.8005240480274436</v>
      </c>
      <c r="X14">
        <v>43.215892577420938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2.6146891227180529</v>
      </c>
      <c r="AG14">
        <v>0</v>
      </c>
      <c r="AH14">
        <v>0</v>
      </c>
      <c r="AI14">
        <v>0</v>
      </c>
      <c r="AJ14">
        <v>0</v>
      </c>
      <c r="AK14">
        <v>15.890058100000001</v>
      </c>
      <c r="AL14">
        <v>0</v>
      </c>
      <c r="AM14">
        <v>0</v>
      </c>
      <c r="AN14">
        <v>0.569546</v>
      </c>
      <c r="AO14">
        <v>0</v>
      </c>
      <c r="AP14">
        <v>0.15097594258492128</v>
      </c>
      <c r="AQ14">
        <v>0</v>
      </c>
      <c r="AR14">
        <v>0.97586250135869579</v>
      </c>
      <c r="AS14">
        <v>1.3872496940975321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387.22790823554942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1.920026508657884</v>
      </c>
      <c r="L15">
        <v>203.60360848952101</v>
      </c>
      <c r="M15">
        <v>27.109018198279767</v>
      </c>
      <c r="N15">
        <v>16.71143623140496</v>
      </c>
      <c r="O15">
        <v>0</v>
      </c>
      <c r="P15">
        <v>32.704417675204056</v>
      </c>
      <c r="Q15">
        <v>0</v>
      </c>
      <c r="R15">
        <v>5.8195383242439256</v>
      </c>
      <c r="S15">
        <v>3.8816166666666669</v>
      </c>
      <c r="T15">
        <v>0</v>
      </c>
      <c r="U15">
        <v>24.049803146274151</v>
      </c>
      <c r="V15">
        <v>1.9207999999999998</v>
      </c>
      <c r="W15">
        <v>4.7997683901596888</v>
      </c>
      <c r="X15">
        <v>43.218336706425042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2.6146891227180529</v>
      </c>
      <c r="AG15">
        <v>0</v>
      </c>
      <c r="AH15">
        <v>0</v>
      </c>
      <c r="AI15">
        <v>0</v>
      </c>
      <c r="AJ15">
        <v>0</v>
      </c>
      <c r="AK15">
        <v>15.890058100000001</v>
      </c>
      <c r="AL15">
        <v>0</v>
      </c>
      <c r="AM15">
        <v>0</v>
      </c>
      <c r="AN15">
        <v>0.569546</v>
      </c>
      <c r="AO15">
        <v>0</v>
      </c>
      <c r="AP15">
        <v>0.15097594258492128</v>
      </c>
      <c r="AQ15">
        <v>0</v>
      </c>
      <c r="AR15">
        <v>2.2770122986413046</v>
      </c>
      <c r="AS15">
        <v>1.3872496940975321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388.62790149487887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1.920026508657884</v>
      </c>
      <c r="L16">
        <v>203.60360848952101</v>
      </c>
      <c r="M16">
        <v>27.109018198279767</v>
      </c>
      <c r="N16">
        <v>16.71143623140496</v>
      </c>
      <c r="O16">
        <v>0</v>
      </c>
      <c r="P16">
        <v>32.704417675204056</v>
      </c>
      <c r="Q16">
        <v>0</v>
      </c>
      <c r="R16">
        <v>5.8195383242439256</v>
      </c>
      <c r="S16">
        <v>3.8816166666666669</v>
      </c>
      <c r="T16">
        <v>0</v>
      </c>
      <c r="U16">
        <v>24.049803146274151</v>
      </c>
      <c r="V16">
        <v>1.9207999999999998</v>
      </c>
      <c r="W16">
        <v>4.7997683901596888</v>
      </c>
      <c r="X16">
        <v>43.218336706425042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2.6146891227180529</v>
      </c>
      <c r="AG16">
        <v>0</v>
      </c>
      <c r="AH16">
        <v>0</v>
      </c>
      <c r="AI16">
        <v>0</v>
      </c>
      <c r="AJ16">
        <v>0</v>
      </c>
      <c r="AK16">
        <v>15.890058100000001</v>
      </c>
      <c r="AL16">
        <v>0</v>
      </c>
      <c r="AM16">
        <v>0</v>
      </c>
      <c r="AN16">
        <v>0.569546</v>
      </c>
      <c r="AO16">
        <v>0</v>
      </c>
      <c r="AP16">
        <v>0.15097594258492128</v>
      </c>
      <c r="AQ16">
        <v>0</v>
      </c>
      <c r="AR16">
        <v>2.2770122986413046</v>
      </c>
      <c r="AS16">
        <v>1.3872496940975321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388.62790149487887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1.920026508657884</v>
      </c>
      <c r="L17">
        <v>203.60360848952101</v>
      </c>
      <c r="M17">
        <v>27.109018198279767</v>
      </c>
      <c r="N17">
        <v>16.71143623140496</v>
      </c>
      <c r="O17">
        <v>0</v>
      </c>
      <c r="P17">
        <v>32.704417675204056</v>
      </c>
      <c r="Q17">
        <v>0</v>
      </c>
      <c r="R17">
        <v>5.8195383242439256</v>
      </c>
      <c r="S17">
        <v>3.8816166666666669</v>
      </c>
      <c r="T17">
        <v>0</v>
      </c>
      <c r="U17">
        <v>24.049803146274151</v>
      </c>
      <c r="V17">
        <v>1.9207999999999998</v>
      </c>
      <c r="W17">
        <v>4.7997683901596888</v>
      </c>
      <c r="X17">
        <v>43.218336706425042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2.6146891227180529</v>
      </c>
      <c r="AG17">
        <v>0</v>
      </c>
      <c r="AH17">
        <v>0</v>
      </c>
      <c r="AI17">
        <v>0</v>
      </c>
      <c r="AJ17">
        <v>0</v>
      </c>
      <c r="AK17">
        <v>15.890058100000001</v>
      </c>
      <c r="AL17">
        <v>0</v>
      </c>
      <c r="AM17">
        <v>0</v>
      </c>
      <c r="AN17">
        <v>0.569546</v>
      </c>
      <c r="AO17">
        <v>0</v>
      </c>
      <c r="AP17">
        <v>0.15097594258492128</v>
      </c>
      <c r="AQ17">
        <v>0</v>
      </c>
      <c r="AR17">
        <v>2.2770122986413046</v>
      </c>
      <c r="AS17">
        <v>1.3872496940975321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388.62790149487887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1.920026508657884</v>
      </c>
      <c r="L18">
        <v>203.60360848952101</v>
      </c>
      <c r="M18">
        <v>27.109018198279767</v>
      </c>
      <c r="N18">
        <v>16.71143623140496</v>
      </c>
      <c r="O18">
        <v>0</v>
      </c>
      <c r="P18">
        <v>32.704417675204056</v>
      </c>
      <c r="Q18">
        <v>0</v>
      </c>
      <c r="R18">
        <v>5.8195383242439256</v>
      </c>
      <c r="S18">
        <v>3.8816166666666669</v>
      </c>
      <c r="T18">
        <v>0</v>
      </c>
      <c r="U18">
        <v>24.049803146274151</v>
      </c>
      <c r="V18">
        <v>1.9207999999999998</v>
      </c>
      <c r="W18">
        <v>4.7997683901596888</v>
      </c>
      <c r="X18">
        <v>43.218336706425042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2.6146891227180529</v>
      </c>
      <c r="AG18">
        <v>0</v>
      </c>
      <c r="AH18">
        <v>0</v>
      </c>
      <c r="AI18">
        <v>0</v>
      </c>
      <c r="AJ18">
        <v>0</v>
      </c>
      <c r="AK18">
        <v>15.890058100000001</v>
      </c>
      <c r="AL18">
        <v>0</v>
      </c>
      <c r="AM18">
        <v>0</v>
      </c>
      <c r="AN18">
        <v>0.569546</v>
      </c>
      <c r="AO18">
        <v>0</v>
      </c>
      <c r="AP18">
        <v>0.15097594258492128</v>
      </c>
      <c r="AQ18">
        <v>0</v>
      </c>
      <c r="AR18">
        <v>2.2770122986413046</v>
      </c>
      <c r="AS18">
        <v>1.3872496940975321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388.62790149487887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1.920026508657884</v>
      </c>
      <c r="L19">
        <v>203.60360848952101</v>
      </c>
      <c r="M19">
        <v>27.109018198279767</v>
      </c>
      <c r="N19">
        <v>16.71143623140496</v>
      </c>
      <c r="O19">
        <v>0</v>
      </c>
      <c r="P19">
        <v>32.704417675204056</v>
      </c>
      <c r="Q19">
        <v>0</v>
      </c>
      <c r="R19">
        <v>5.8009868565400842</v>
      </c>
      <c r="S19">
        <v>3.8816166666666669</v>
      </c>
      <c r="T19">
        <v>0</v>
      </c>
      <c r="U19">
        <v>24.049803146274151</v>
      </c>
      <c r="V19">
        <v>1.9204821065830719</v>
      </c>
      <c r="W19">
        <v>4.7997683901596888</v>
      </c>
      <c r="X19">
        <v>43.218336706425042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2.6146891227180529</v>
      </c>
      <c r="AG19">
        <v>0</v>
      </c>
      <c r="AH19">
        <v>0</v>
      </c>
      <c r="AI19">
        <v>0</v>
      </c>
      <c r="AJ19">
        <v>0</v>
      </c>
      <c r="AK19">
        <v>15.890058100000001</v>
      </c>
      <c r="AL19">
        <v>0</v>
      </c>
      <c r="AM19">
        <v>0</v>
      </c>
      <c r="AN19">
        <v>0.569546</v>
      </c>
      <c r="AO19">
        <v>0</v>
      </c>
      <c r="AP19">
        <v>0.15097594258492128</v>
      </c>
      <c r="AQ19">
        <v>0</v>
      </c>
      <c r="AR19">
        <v>2.2770122986413046</v>
      </c>
      <c r="AS19">
        <v>1.3872496940975321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388.60903213375809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1.920026508657884</v>
      </c>
      <c r="L20">
        <v>203.60360848952101</v>
      </c>
      <c r="M20">
        <v>27.109018198279767</v>
      </c>
      <c r="N20">
        <v>16.71143623140496</v>
      </c>
      <c r="O20">
        <v>0</v>
      </c>
      <c r="P20">
        <v>32.704417675204056</v>
      </c>
      <c r="Q20">
        <v>0</v>
      </c>
      <c r="R20">
        <v>5.8009868565400842</v>
      </c>
      <c r="S20">
        <v>3.8816166666666669</v>
      </c>
      <c r="T20">
        <v>0</v>
      </c>
      <c r="U20">
        <v>24.049803146274151</v>
      </c>
      <c r="V20">
        <v>1.9204821065830719</v>
      </c>
      <c r="W20">
        <v>4.7997683901596888</v>
      </c>
      <c r="X20">
        <v>43.218336706425042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2.6146891227180529</v>
      </c>
      <c r="AG20">
        <v>0</v>
      </c>
      <c r="AH20">
        <v>0</v>
      </c>
      <c r="AI20">
        <v>0</v>
      </c>
      <c r="AJ20">
        <v>0</v>
      </c>
      <c r="AK20">
        <v>15.890058100000001</v>
      </c>
      <c r="AL20">
        <v>0</v>
      </c>
      <c r="AM20">
        <v>0</v>
      </c>
      <c r="AN20">
        <v>0.569546</v>
      </c>
      <c r="AO20">
        <v>0</v>
      </c>
      <c r="AP20">
        <v>0.15097594258492128</v>
      </c>
      <c r="AQ20">
        <v>4.3441005493650788</v>
      </c>
      <c r="AR20">
        <v>2.2770122986413046</v>
      </c>
      <c r="AS20">
        <v>1.3872496940975321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392.95313268312316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1.920026508657884</v>
      </c>
      <c r="L21">
        <v>203.60360848952101</v>
      </c>
      <c r="M21">
        <v>27.109018198279767</v>
      </c>
      <c r="N21">
        <v>16.71143623140496</v>
      </c>
      <c r="O21">
        <v>0</v>
      </c>
      <c r="P21">
        <v>32.704417675204056</v>
      </c>
      <c r="Q21">
        <v>0</v>
      </c>
      <c r="R21">
        <v>5.8009868565400842</v>
      </c>
      <c r="S21">
        <v>3.8816166666666669</v>
      </c>
      <c r="T21">
        <v>0</v>
      </c>
      <c r="U21">
        <v>24.049803146274151</v>
      </c>
      <c r="V21">
        <v>1.9204821065830719</v>
      </c>
      <c r="W21">
        <v>4.7997683901596888</v>
      </c>
      <c r="X21">
        <v>43.218336706425042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2.6146891227180529</v>
      </c>
      <c r="AG21">
        <v>0</v>
      </c>
      <c r="AH21">
        <v>0</v>
      </c>
      <c r="AI21">
        <v>0</v>
      </c>
      <c r="AJ21">
        <v>0</v>
      </c>
      <c r="AK21">
        <v>15.890058100000001</v>
      </c>
      <c r="AL21">
        <v>0</v>
      </c>
      <c r="AM21">
        <v>0</v>
      </c>
      <c r="AN21">
        <v>0.569546</v>
      </c>
      <c r="AO21">
        <v>0</v>
      </c>
      <c r="AP21">
        <v>0.15097594258492128</v>
      </c>
      <c r="AQ21">
        <v>4.5854392812698404</v>
      </c>
      <c r="AR21">
        <v>1.9517250027173916</v>
      </c>
      <c r="AS21">
        <v>1.3872496940975321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392.86918411910403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1.920026508657884</v>
      </c>
      <c r="L22">
        <v>203.60360848952101</v>
      </c>
      <c r="M22">
        <v>27.109018198279767</v>
      </c>
      <c r="N22">
        <v>16.71143623140496</v>
      </c>
      <c r="O22">
        <v>0</v>
      </c>
      <c r="P22">
        <v>32.704417675204056</v>
      </c>
      <c r="Q22">
        <v>0</v>
      </c>
      <c r="R22">
        <v>5.8009868565400842</v>
      </c>
      <c r="S22">
        <v>3.8816166666666669</v>
      </c>
      <c r="T22">
        <v>0</v>
      </c>
      <c r="U22">
        <v>24.049803146274151</v>
      </c>
      <c r="V22">
        <v>1.9204821065830719</v>
      </c>
      <c r="W22">
        <v>4.7997683901596888</v>
      </c>
      <c r="X22">
        <v>43.218336706425042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2.6146891227180529</v>
      </c>
      <c r="AG22">
        <v>0</v>
      </c>
      <c r="AH22">
        <v>0</v>
      </c>
      <c r="AI22">
        <v>0</v>
      </c>
      <c r="AJ22">
        <v>0</v>
      </c>
      <c r="AK22">
        <v>15.890058100000001</v>
      </c>
      <c r="AL22">
        <v>0</v>
      </c>
      <c r="AM22">
        <v>0</v>
      </c>
      <c r="AN22">
        <v>0.569546</v>
      </c>
      <c r="AO22">
        <v>0</v>
      </c>
      <c r="AP22">
        <v>0.15097594258492128</v>
      </c>
      <c r="AQ22">
        <v>9.1708788693650778</v>
      </c>
      <c r="AR22">
        <v>1.9517250027173916</v>
      </c>
      <c r="AS22">
        <v>1.3872496940975321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397.45462370719929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1.9200232915487261</v>
      </c>
      <c r="L23">
        <v>203.60572435033686</v>
      </c>
      <c r="M23">
        <v>27.109018198279767</v>
      </c>
      <c r="N23">
        <v>16.71143623140496</v>
      </c>
      <c r="O23">
        <v>0</v>
      </c>
      <c r="P23">
        <v>32.704417675204056</v>
      </c>
      <c r="Q23">
        <v>0</v>
      </c>
      <c r="R23">
        <v>5.8009868565400842</v>
      </c>
      <c r="S23">
        <v>3.8709357378151266</v>
      </c>
      <c r="T23">
        <v>0</v>
      </c>
      <c r="U23">
        <v>24.049803146274151</v>
      </c>
      <c r="V23">
        <v>1.9204821065830719</v>
      </c>
      <c r="W23">
        <v>4.7997683901596888</v>
      </c>
      <c r="X23">
        <v>30.169788538485971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4.8552044819953242</v>
      </c>
      <c r="AF23">
        <v>2.6146891227180529</v>
      </c>
      <c r="AG23">
        <v>0</v>
      </c>
      <c r="AH23">
        <v>0</v>
      </c>
      <c r="AI23">
        <v>0</v>
      </c>
      <c r="AJ23">
        <v>0</v>
      </c>
      <c r="AK23">
        <v>15.890058100000001</v>
      </c>
      <c r="AL23">
        <v>0</v>
      </c>
      <c r="AM23">
        <v>0</v>
      </c>
      <c r="AN23">
        <v>0.569546</v>
      </c>
      <c r="AO23">
        <v>0</v>
      </c>
      <c r="AP23">
        <v>0.15097594258492128</v>
      </c>
      <c r="AQ23">
        <v>9.1708788693650778</v>
      </c>
      <c r="AR23">
        <v>1.9517250027173916</v>
      </c>
      <c r="AS23">
        <v>1.5854282218257509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389.45089026383891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1.920020770791075</v>
      </c>
      <c r="L24">
        <v>203.60572435033686</v>
      </c>
      <c r="M24">
        <v>27.109018198279767</v>
      </c>
      <c r="N24">
        <v>16.71143623140496</v>
      </c>
      <c r="O24">
        <v>0</v>
      </c>
      <c r="P24">
        <v>32.704417675204056</v>
      </c>
      <c r="Q24">
        <v>0</v>
      </c>
      <c r="R24">
        <v>5.8009868565400842</v>
      </c>
      <c r="S24">
        <v>3.8709357378151266</v>
      </c>
      <c r="T24">
        <v>0</v>
      </c>
      <c r="U24">
        <v>24.049803146274151</v>
      </c>
      <c r="V24">
        <v>1.9204821065830719</v>
      </c>
      <c r="W24">
        <v>4.7997683901596888</v>
      </c>
      <c r="X24">
        <v>28.979796879195341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4.8552044819953242</v>
      </c>
      <c r="AF24">
        <v>2.6146891227180529</v>
      </c>
      <c r="AG24">
        <v>0</v>
      </c>
      <c r="AH24">
        <v>5.5806923200000007</v>
      </c>
      <c r="AI24">
        <v>0</v>
      </c>
      <c r="AJ24">
        <v>0</v>
      </c>
      <c r="AK24">
        <v>15.890058100000001</v>
      </c>
      <c r="AL24">
        <v>0</v>
      </c>
      <c r="AM24">
        <v>0</v>
      </c>
      <c r="AN24">
        <v>0.569546</v>
      </c>
      <c r="AO24">
        <v>0</v>
      </c>
      <c r="AP24">
        <v>0.15097594258492128</v>
      </c>
      <c r="AQ24">
        <v>9.1708788693650778</v>
      </c>
      <c r="AR24">
        <v>1.9517250027173916</v>
      </c>
      <c r="AS24">
        <v>1.5854282218257509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393.84158840379064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1.9200187423737085</v>
      </c>
      <c r="L25">
        <v>203.60572435033686</v>
      </c>
      <c r="M25">
        <v>27.109018198279767</v>
      </c>
      <c r="N25">
        <v>16.71143623140496</v>
      </c>
      <c r="O25">
        <v>0</v>
      </c>
      <c r="P25">
        <v>32.704417675204056</v>
      </c>
      <c r="Q25">
        <v>0</v>
      </c>
      <c r="R25">
        <v>5.8009868565400842</v>
      </c>
      <c r="S25">
        <v>3.8709357378151266</v>
      </c>
      <c r="T25">
        <v>0</v>
      </c>
      <c r="U25">
        <v>24.049803146274151</v>
      </c>
      <c r="V25">
        <v>1.9204821065830719</v>
      </c>
      <c r="W25">
        <v>4.8000193922059342</v>
      </c>
      <c r="X25">
        <v>28.979796879195341</v>
      </c>
      <c r="Y25">
        <v>0</v>
      </c>
      <c r="Z25">
        <v>0</v>
      </c>
      <c r="AA25">
        <v>0</v>
      </c>
      <c r="AB25">
        <v>3.8808994403600896</v>
      </c>
      <c r="AC25">
        <v>0</v>
      </c>
      <c r="AD25">
        <v>0</v>
      </c>
      <c r="AE25">
        <v>4.8552044819953242</v>
      </c>
      <c r="AF25">
        <v>2.6146891227180529</v>
      </c>
      <c r="AG25">
        <v>0</v>
      </c>
      <c r="AH25">
        <v>11.161384640000001</v>
      </c>
      <c r="AI25">
        <v>0</v>
      </c>
      <c r="AJ25">
        <v>0</v>
      </c>
      <c r="AK25">
        <v>15.890058100000001</v>
      </c>
      <c r="AL25">
        <v>0</v>
      </c>
      <c r="AM25">
        <v>0</v>
      </c>
      <c r="AN25">
        <v>0.569546</v>
      </c>
      <c r="AO25">
        <v>0</v>
      </c>
      <c r="AP25">
        <v>0.15097594258492128</v>
      </c>
      <c r="AQ25">
        <v>13.756318150634918</v>
      </c>
      <c r="AR25">
        <v>1.9517250027173916</v>
      </c>
      <c r="AS25">
        <v>1.5854282218257509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407.88886841904946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1.9200187423737085</v>
      </c>
      <c r="L26">
        <v>203.60572435033686</v>
      </c>
      <c r="M26">
        <v>27.109018198279767</v>
      </c>
      <c r="N26">
        <v>16.71143623140496</v>
      </c>
      <c r="O26">
        <v>0</v>
      </c>
      <c r="P26">
        <v>32.704417675204056</v>
      </c>
      <c r="Q26">
        <v>0</v>
      </c>
      <c r="R26">
        <v>5.8009868565400842</v>
      </c>
      <c r="S26">
        <v>3.8709357378151266</v>
      </c>
      <c r="T26">
        <v>0</v>
      </c>
      <c r="U26">
        <v>24.049803146274151</v>
      </c>
      <c r="V26">
        <v>1.9204821065830719</v>
      </c>
      <c r="W26">
        <v>10.260385901256731</v>
      </c>
      <c r="X26">
        <v>28.979796879195341</v>
      </c>
      <c r="Y26">
        <v>0</v>
      </c>
      <c r="Z26">
        <v>0</v>
      </c>
      <c r="AA26">
        <v>0</v>
      </c>
      <c r="AB26">
        <v>3.8808994403600896</v>
      </c>
      <c r="AC26">
        <v>0</v>
      </c>
      <c r="AD26">
        <v>2.6920538377744134</v>
      </c>
      <c r="AE26">
        <v>9.7104092707716294</v>
      </c>
      <c r="AF26">
        <v>5.2293779386409733</v>
      </c>
      <c r="AG26">
        <v>0</v>
      </c>
      <c r="AH26">
        <v>16.742076959999999</v>
      </c>
      <c r="AI26">
        <v>0</v>
      </c>
      <c r="AJ26">
        <v>0</v>
      </c>
      <c r="AK26">
        <v>15.890058100000001</v>
      </c>
      <c r="AL26">
        <v>0</v>
      </c>
      <c r="AM26">
        <v>0</v>
      </c>
      <c r="AN26">
        <v>0.569546</v>
      </c>
      <c r="AO26">
        <v>0</v>
      </c>
      <c r="AP26">
        <v>0.15097594258492128</v>
      </c>
      <c r="AQ26">
        <v>13.756318150634918</v>
      </c>
      <c r="AR26">
        <v>1.9517250027173916</v>
      </c>
      <c r="AS26">
        <v>1.5854282218257509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429.09187469057395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1.9200187423737085</v>
      </c>
      <c r="L27">
        <v>203.60572435033686</v>
      </c>
      <c r="M27">
        <v>27.109018198279767</v>
      </c>
      <c r="N27">
        <v>16.71143623140496</v>
      </c>
      <c r="O27">
        <v>0</v>
      </c>
      <c r="P27">
        <v>32.704417675204056</v>
      </c>
      <c r="Q27">
        <v>0</v>
      </c>
      <c r="R27">
        <v>12.487599587714987</v>
      </c>
      <c r="S27">
        <v>3.839798259301014</v>
      </c>
      <c r="T27">
        <v>0</v>
      </c>
      <c r="U27">
        <v>24.049803146274151</v>
      </c>
      <c r="V27">
        <v>4.7618558218623486</v>
      </c>
      <c r="W27">
        <v>10.260385901256731</v>
      </c>
      <c r="X27">
        <v>28.978691681101111</v>
      </c>
      <c r="Y27">
        <v>0</v>
      </c>
      <c r="Z27">
        <v>0.32413500000000006</v>
      </c>
      <c r="AA27">
        <v>2.4437377999999996</v>
      </c>
      <c r="AB27">
        <v>7.7617991875468855</v>
      </c>
      <c r="AC27">
        <v>2.8517350703628086</v>
      </c>
      <c r="AD27">
        <v>5.3841076755488269</v>
      </c>
      <c r="AE27">
        <v>14.565613752766954</v>
      </c>
      <c r="AF27">
        <v>7.8440670613590262</v>
      </c>
      <c r="AG27">
        <v>0</v>
      </c>
      <c r="AH27">
        <v>22.322769280000003</v>
      </c>
      <c r="AI27">
        <v>0</v>
      </c>
      <c r="AJ27">
        <v>0</v>
      </c>
      <c r="AK27">
        <v>15.890058100000001</v>
      </c>
      <c r="AL27">
        <v>0</v>
      </c>
      <c r="AM27">
        <v>1.2176911845461365</v>
      </c>
      <c r="AN27">
        <v>0.569546</v>
      </c>
      <c r="AO27">
        <v>0</v>
      </c>
      <c r="AP27">
        <v>0.15097594258492128</v>
      </c>
      <c r="AQ27">
        <v>13.756318150634918</v>
      </c>
      <c r="AR27">
        <v>1.9517250027173916</v>
      </c>
      <c r="AS27">
        <v>1.5854282218257509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465.0484570250033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1.9200170748879091</v>
      </c>
      <c r="L28">
        <v>259.30854053749823</v>
      </c>
      <c r="M28">
        <v>27.109018198279767</v>
      </c>
      <c r="N28">
        <v>16.71143623140496</v>
      </c>
      <c r="O28">
        <v>0</v>
      </c>
      <c r="P28">
        <v>32.704417675204056</v>
      </c>
      <c r="Q28">
        <v>0</v>
      </c>
      <c r="R28">
        <v>11.086237125741105</v>
      </c>
      <c r="S28">
        <v>3.839798259301014</v>
      </c>
      <c r="T28">
        <v>0</v>
      </c>
      <c r="U28">
        <v>24.049803146274151</v>
      </c>
      <c r="V28">
        <v>1.9182926937901497</v>
      </c>
      <c r="W28">
        <v>10.260385901256731</v>
      </c>
      <c r="X28">
        <v>28.978691681101111</v>
      </c>
      <c r="Y28">
        <v>0</v>
      </c>
      <c r="Z28">
        <v>3.8429446704545454</v>
      </c>
      <c r="AA28">
        <v>4.1389935168776368</v>
      </c>
      <c r="AB28">
        <v>7.7617991875468855</v>
      </c>
      <c r="AC28">
        <v>8.5638350358881734</v>
      </c>
      <c r="AD28">
        <v>8.0761615133232389</v>
      </c>
      <c r="AE28">
        <v>14.565613752766954</v>
      </c>
      <c r="AF28">
        <v>10.458755877281947</v>
      </c>
      <c r="AG28">
        <v>0</v>
      </c>
      <c r="AH28">
        <v>33.484153919999997</v>
      </c>
      <c r="AI28">
        <v>0</v>
      </c>
      <c r="AJ28">
        <v>0</v>
      </c>
      <c r="AK28">
        <v>15.890058100000001</v>
      </c>
      <c r="AL28">
        <v>0</v>
      </c>
      <c r="AM28">
        <v>3.1047196136534132</v>
      </c>
      <c r="AN28">
        <v>0.569546</v>
      </c>
      <c r="AO28">
        <v>0</v>
      </c>
      <c r="AP28">
        <v>0.15097594258492128</v>
      </c>
      <c r="AQ28">
        <v>13.756318150634918</v>
      </c>
      <c r="AR28">
        <v>1.9517250027173916</v>
      </c>
      <c r="AS28">
        <v>1.5854282218257509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545.78766703029487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1.9200170748879091</v>
      </c>
      <c r="L29">
        <v>333.96929049206472</v>
      </c>
      <c r="M29">
        <v>27.109018198279767</v>
      </c>
      <c r="N29">
        <v>16.71143623140496</v>
      </c>
      <c r="O29">
        <v>0</v>
      </c>
      <c r="P29">
        <v>32.704417675204056</v>
      </c>
      <c r="Q29">
        <v>0</v>
      </c>
      <c r="R29">
        <v>5.7606037998822837</v>
      </c>
      <c r="S29">
        <v>3.839798259301014</v>
      </c>
      <c r="T29">
        <v>0</v>
      </c>
      <c r="U29">
        <v>24.049803146274151</v>
      </c>
      <c r="V29">
        <v>1.9182926937901497</v>
      </c>
      <c r="W29">
        <v>10.260385901256731</v>
      </c>
      <c r="X29">
        <v>28.978691681101111</v>
      </c>
      <c r="Y29">
        <v>0</v>
      </c>
      <c r="Z29">
        <v>3.8429446704545454</v>
      </c>
      <c r="AA29">
        <v>8.1457926666666669</v>
      </c>
      <c r="AB29">
        <v>7.7617991875468855</v>
      </c>
      <c r="AC29">
        <v>8.5638350358881734</v>
      </c>
      <c r="AD29">
        <v>8.0761615133232389</v>
      </c>
      <c r="AE29">
        <v>14.565613752766954</v>
      </c>
      <c r="AF29">
        <v>10.458755877281947</v>
      </c>
      <c r="AG29">
        <v>0</v>
      </c>
      <c r="AH29">
        <v>39.064846240000001</v>
      </c>
      <c r="AI29">
        <v>1.1253968427337</v>
      </c>
      <c r="AJ29">
        <v>0</v>
      </c>
      <c r="AK29">
        <v>15.890058100000001</v>
      </c>
      <c r="AL29">
        <v>0</v>
      </c>
      <c r="AM29">
        <v>3.1047196136534132</v>
      </c>
      <c r="AN29">
        <v>0.569546</v>
      </c>
      <c r="AO29">
        <v>0</v>
      </c>
      <c r="AP29">
        <v>0.15097594258492128</v>
      </c>
      <c r="AQ29">
        <v>13.756318150634918</v>
      </c>
      <c r="AR29">
        <v>11.710349402717393</v>
      </c>
      <c r="AS29">
        <v>1.78360674955397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635.79247489925353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8.9899982907294547</v>
      </c>
      <c r="L30">
        <v>370.39389870216792</v>
      </c>
      <c r="M30">
        <v>27.109018198279767</v>
      </c>
      <c r="N30">
        <v>16.71143623140496</v>
      </c>
      <c r="O30">
        <v>0</v>
      </c>
      <c r="P30">
        <v>32.704417675204056</v>
      </c>
      <c r="Q30">
        <v>0</v>
      </c>
      <c r="R30">
        <v>12.49044547973471</v>
      </c>
      <c r="S30">
        <v>7.772544889810427</v>
      </c>
      <c r="T30">
        <v>0</v>
      </c>
      <c r="U30">
        <v>24.049803146274151</v>
      </c>
      <c r="V30">
        <v>4.7968005683836585</v>
      </c>
      <c r="W30">
        <v>10.260385901256731</v>
      </c>
      <c r="X30">
        <v>28.978691681101111</v>
      </c>
      <c r="Y30">
        <v>0</v>
      </c>
      <c r="Z30">
        <v>3.8429446704545454</v>
      </c>
      <c r="AA30">
        <v>8.1457926666666669</v>
      </c>
      <c r="AB30">
        <v>7.7617991875468855</v>
      </c>
      <c r="AC30">
        <v>8.5638350358881734</v>
      </c>
      <c r="AD30">
        <v>8.0761615133232389</v>
      </c>
      <c r="AE30">
        <v>14.565613752766954</v>
      </c>
      <c r="AF30">
        <v>10.458755877281947</v>
      </c>
      <c r="AG30">
        <v>0</v>
      </c>
      <c r="AH30">
        <v>40.460019320000008</v>
      </c>
      <c r="AI30">
        <v>4.8181985872741553</v>
      </c>
      <c r="AJ30">
        <v>0</v>
      </c>
      <c r="AK30">
        <v>15.890058100000001</v>
      </c>
      <c r="AL30">
        <v>0</v>
      </c>
      <c r="AM30">
        <v>3.1047196136534132</v>
      </c>
      <c r="AN30">
        <v>0.569546</v>
      </c>
      <c r="AO30">
        <v>0</v>
      </c>
      <c r="AP30">
        <v>0.15097594258492128</v>
      </c>
      <c r="AQ30">
        <v>13.756318150634918</v>
      </c>
      <c r="AR30">
        <v>11.710349402717393</v>
      </c>
      <c r="AS30">
        <v>1.78360674955397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697.91613533469422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8.9801588349227792</v>
      </c>
      <c r="L31">
        <v>370.39389870216792</v>
      </c>
      <c r="M31">
        <v>27.109018198279767</v>
      </c>
      <c r="N31">
        <v>16.71143623140496</v>
      </c>
      <c r="O31">
        <v>0</v>
      </c>
      <c r="P31">
        <v>32.704417675204056</v>
      </c>
      <c r="Q31">
        <v>0</v>
      </c>
      <c r="R31">
        <v>12.49044547973471</v>
      </c>
      <c r="S31">
        <v>7.7784814422090722</v>
      </c>
      <c r="T31">
        <v>0</v>
      </c>
      <c r="U31">
        <v>24.049803146274151</v>
      </c>
      <c r="V31">
        <v>4.7968005683836585</v>
      </c>
      <c r="W31">
        <v>10.260385901256731</v>
      </c>
      <c r="X31">
        <v>28.978691681101111</v>
      </c>
      <c r="Y31">
        <v>0</v>
      </c>
      <c r="Z31">
        <v>3.8429446704545454</v>
      </c>
      <c r="AA31">
        <v>8.1457926666666669</v>
      </c>
      <c r="AB31">
        <v>7.7617991875468855</v>
      </c>
      <c r="AC31">
        <v>8.5638350358881734</v>
      </c>
      <c r="AD31">
        <v>8.0761615133232389</v>
      </c>
      <c r="AE31">
        <v>14.565613752766954</v>
      </c>
      <c r="AF31">
        <v>10.458755877281947</v>
      </c>
      <c r="AG31">
        <v>0</v>
      </c>
      <c r="AH31">
        <v>41.352930042111936</v>
      </c>
      <c r="AI31">
        <v>4.8181985872741553</v>
      </c>
      <c r="AJ31">
        <v>0</v>
      </c>
      <c r="AK31">
        <v>15.890058100000001</v>
      </c>
      <c r="AL31">
        <v>0</v>
      </c>
      <c r="AM31">
        <v>3.1047196136534132</v>
      </c>
      <c r="AN31">
        <v>0.569546</v>
      </c>
      <c r="AO31">
        <v>0</v>
      </c>
      <c r="AP31">
        <v>0.15097594258492128</v>
      </c>
      <c r="AQ31">
        <v>13.756318150634918</v>
      </c>
      <c r="AR31">
        <v>1.9517250027173916</v>
      </c>
      <c r="AS31">
        <v>1.78360674955397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689.046518753398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8.9801245297508299</v>
      </c>
      <c r="L32">
        <v>370.39389870216792</v>
      </c>
      <c r="M32">
        <v>27.109018198279767</v>
      </c>
      <c r="N32">
        <v>16.71143623140496</v>
      </c>
      <c r="O32">
        <v>0</v>
      </c>
      <c r="P32">
        <v>32.704417675204056</v>
      </c>
      <c r="Q32">
        <v>0</v>
      </c>
      <c r="R32">
        <v>12.49044547973471</v>
      </c>
      <c r="S32">
        <v>7.7784814422090722</v>
      </c>
      <c r="T32">
        <v>0</v>
      </c>
      <c r="U32">
        <v>24.049803146274151</v>
      </c>
      <c r="V32">
        <v>4.7968005683836585</v>
      </c>
      <c r="W32">
        <v>10.260385901256731</v>
      </c>
      <c r="X32">
        <v>28.978691681101111</v>
      </c>
      <c r="Y32">
        <v>0</v>
      </c>
      <c r="Z32">
        <v>3.8429446704545454</v>
      </c>
      <c r="AA32">
        <v>8.1457926666666669</v>
      </c>
      <c r="AB32">
        <v>7.7617991875468855</v>
      </c>
      <c r="AC32">
        <v>8.5638350358881734</v>
      </c>
      <c r="AD32">
        <v>8.0761615133232389</v>
      </c>
      <c r="AE32">
        <v>14.565613752766954</v>
      </c>
      <c r="AF32">
        <v>10.458755877281947</v>
      </c>
      <c r="AG32">
        <v>0</v>
      </c>
      <c r="AH32">
        <v>41.352930042111936</v>
      </c>
      <c r="AI32">
        <v>4.8181985872741553</v>
      </c>
      <c r="AJ32">
        <v>0</v>
      </c>
      <c r="AK32">
        <v>15.890058100000001</v>
      </c>
      <c r="AL32">
        <v>0</v>
      </c>
      <c r="AM32">
        <v>3.1047196136534132</v>
      </c>
      <c r="AN32">
        <v>0.569546</v>
      </c>
      <c r="AO32">
        <v>0</v>
      </c>
      <c r="AP32">
        <v>0.15097594258492128</v>
      </c>
      <c r="AQ32">
        <v>13.756318150634918</v>
      </c>
      <c r="AR32">
        <v>1.1710350016304347</v>
      </c>
      <c r="AS32">
        <v>1.78360674955397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688.26579444713911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8.9801245297508299</v>
      </c>
      <c r="L33">
        <v>370.39389870216792</v>
      </c>
      <c r="M33">
        <v>27.109018198279767</v>
      </c>
      <c r="N33">
        <v>16.71143623140496</v>
      </c>
      <c r="O33">
        <v>0</v>
      </c>
      <c r="P33">
        <v>32.704417675204056</v>
      </c>
      <c r="Q33">
        <v>0</v>
      </c>
      <c r="R33">
        <v>12.49044547973471</v>
      </c>
      <c r="S33">
        <v>7.7784814422090722</v>
      </c>
      <c r="T33">
        <v>0</v>
      </c>
      <c r="U33">
        <v>24.049803146274151</v>
      </c>
      <c r="V33">
        <v>4.7968005683836585</v>
      </c>
      <c r="W33">
        <v>10.260385901256731</v>
      </c>
      <c r="X33">
        <v>28.978691681101111</v>
      </c>
      <c r="Y33">
        <v>0</v>
      </c>
      <c r="Z33">
        <v>3.8429446704545454</v>
      </c>
      <c r="AA33">
        <v>4.1389935168776368</v>
      </c>
      <c r="AB33">
        <v>7.7617991875468855</v>
      </c>
      <c r="AC33">
        <v>8.5638350358881734</v>
      </c>
      <c r="AD33">
        <v>5.3841076755488269</v>
      </c>
      <c r="AE33">
        <v>14.565613752766954</v>
      </c>
      <c r="AF33">
        <v>10.458755877281947</v>
      </c>
      <c r="AG33">
        <v>0</v>
      </c>
      <c r="AH33">
        <v>34.879327000000004</v>
      </c>
      <c r="AI33">
        <v>4.8181985872741553</v>
      </c>
      <c r="AJ33">
        <v>0</v>
      </c>
      <c r="AK33">
        <v>15.890058100000001</v>
      </c>
      <c r="AL33">
        <v>0</v>
      </c>
      <c r="AM33">
        <v>3.1047196136534132</v>
      </c>
      <c r="AN33">
        <v>0.569546</v>
      </c>
      <c r="AO33">
        <v>0</v>
      </c>
      <c r="AP33">
        <v>0.15097594258492128</v>
      </c>
      <c r="AQ33">
        <v>13.756318150634918</v>
      </c>
      <c r="AR33">
        <v>1.1710350016304347</v>
      </c>
      <c r="AS33">
        <v>1.78360674955397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675.09333841746388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8.9801245297508299</v>
      </c>
      <c r="L34">
        <v>370.39389870216792</v>
      </c>
      <c r="M34">
        <v>27.109018198279767</v>
      </c>
      <c r="N34">
        <v>16.71143623140496</v>
      </c>
      <c r="O34">
        <v>0</v>
      </c>
      <c r="P34">
        <v>32.704417675204056</v>
      </c>
      <c r="Q34">
        <v>0</v>
      </c>
      <c r="R34">
        <v>12.49044547973471</v>
      </c>
      <c r="S34">
        <v>7.7784814422090722</v>
      </c>
      <c r="T34">
        <v>0</v>
      </c>
      <c r="U34">
        <v>24.049803146274151</v>
      </c>
      <c r="V34">
        <v>4.7968005683836585</v>
      </c>
      <c r="W34">
        <v>10.260385901256731</v>
      </c>
      <c r="X34">
        <v>28.978691681101111</v>
      </c>
      <c r="Y34">
        <v>0</v>
      </c>
      <c r="Z34">
        <v>0.64827000000000012</v>
      </c>
      <c r="AA34">
        <v>4.1389935168776368</v>
      </c>
      <c r="AB34">
        <v>7.7617991875468855</v>
      </c>
      <c r="AC34">
        <v>2.8517350703628086</v>
      </c>
      <c r="AD34">
        <v>5.3841076755488269</v>
      </c>
      <c r="AE34">
        <v>9.7104092707716294</v>
      </c>
      <c r="AF34">
        <v>5.2293779386409733</v>
      </c>
      <c r="AG34">
        <v>0</v>
      </c>
      <c r="AH34">
        <v>25.754894983167897</v>
      </c>
      <c r="AI34">
        <v>4.8181985872741553</v>
      </c>
      <c r="AJ34">
        <v>0</v>
      </c>
      <c r="AK34">
        <v>15.890058100000001</v>
      </c>
      <c r="AL34">
        <v>0</v>
      </c>
      <c r="AM34">
        <v>1.453373369092273</v>
      </c>
      <c r="AN34">
        <v>0.569546</v>
      </c>
      <c r="AO34">
        <v>0</v>
      </c>
      <c r="AP34">
        <v>0.15097594258492128</v>
      </c>
      <c r="AQ34">
        <v>13.756318150634918</v>
      </c>
      <c r="AR34">
        <v>1.1710350016304347</v>
      </c>
      <c r="AS34">
        <v>1.78360674955397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645.32620309945435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8.9801245297508299</v>
      </c>
      <c r="L35">
        <v>370.39389870216792</v>
      </c>
      <c r="M35">
        <v>27.109018198279767</v>
      </c>
      <c r="N35">
        <v>16.71143623140496</v>
      </c>
      <c r="O35">
        <v>0</v>
      </c>
      <c r="P35">
        <v>32.704417675204056</v>
      </c>
      <c r="Q35">
        <v>0</v>
      </c>
      <c r="R35">
        <v>12.49044547973471</v>
      </c>
      <c r="S35">
        <v>7.7784814422090722</v>
      </c>
      <c r="T35">
        <v>0</v>
      </c>
      <c r="U35">
        <v>24.049803146274151</v>
      </c>
      <c r="V35">
        <v>4.7968005683836585</v>
      </c>
      <c r="W35">
        <v>10.260385901256731</v>
      </c>
      <c r="X35">
        <v>28.978691681101111</v>
      </c>
      <c r="Y35">
        <v>0</v>
      </c>
      <c r="Z35">
        <v>0</v>
      </c>
      <c r="AA35">
        <v>2.5601062666666667</v>
      </c>
      <c r="AB35">
        <v>7.7617991875468855</v>
      </c>
      <c r="AC35">
        <v>0</v>
      </c>
      <c r="AD35">
        <v>2.6920538377744134</v>
      </c>
      <c r="AE35">
        <v>9.7104092707716294</v>
      </c>
      <c r="AF35">
        <v>2.6146891227180529</v>
      </c>
      <c r="AG35">
        <v>0</v>
      </c>
      <c r="AH35">
        <v>22.322769280000003</v>
      </c>
      <c r="AI35">
        <v>4.8181985872741553</v>
      </c>
      <c r="AJ35">
        <v>0</v>
      </c>
      <c r="AK35">
        <v>15.890058100000001</v>
      </c>
      <c r="AL35">
        <v>0</v>
      </c>
      <c r="AM35">
        <v>0</v>
      </c>
      <c r="AN35">
        <v>0.569546</v>
      </c>
      <c r="AO35">
        <v>0</v>
      </c>
      <c r="AP35">
        <v>1.8494552199668599</v>
      </c>
      <c r="AQ35">
        <v>13.756318150634918</v>
      </c>
      <c r="AR35">
        <v>1.1710350016304347</v>
      </c>
      <c r="AS35">
        <v>1.78360674955397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631.75354833030497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8.9801245297508299</v>
      </c>
      <c r="L36">
        <v>370.39389870216792</v>
      </c>
      <c r="M36">
        <v>27.109018198279767</v>
      </c>
      <c r="N36">
        <v>16.71143623140496</v>
      </c>
      <c r="O36">
        <v>0</v>
      </c>
      <c r="P36">
        <v>32.704417675204056</v>
      </c>
      <c r="Q36">
        <v>0</v>
      </c>
      <c r="R36">
        <v>12.49044547973471</v>
      </c>
      <c r="S36">
        <v>7.7784814422090722</v>
      </c>
      <c r="T36">
        <v>0</v>
      </c>
      <c r="U36">
        <v>24.049803146274151</v>
      </c>
      <c r="V36">
        <v>4.7968005683836585</v>
      </c>
      <c r="W36">
        <v>10.260385901256731</v>
      </c>
      <c r="X36">
        <v>28.978691681101111</v>
      </c>
      <c r="Y36">
        <v>0</v>
      </c>
      <c r="Z36">
        <v>0</v>
      </c>
      <c r="AA36">
        <v>0</v>
      </c>
      <c r="AB36">
        <v>7.7617991875468855</v>
      </c>
      <c r="AC36">
        <v>0</v>
      </c>
      <c r="AD36">
        <v>0</v>
      </c>
      <c r="AE36">
        <v>9.7104092707716294</v>
      </c>
      <c r="AF36">
        <v>2.6146891227180529</v>
      </c>
      <c r="AG36">
        <v>0</v>
      </c>
      <c r="AH36">
        <v>11.161384640000001</v>
      </c>
      <c r="AI36">
        <v>1.1253968427337</v>
      </c>
      <c r="AJ36">
        <v>0</v>
      </c>
      <c r="AK36">
        <v>15.890058100000001</v>
      </c>
      <c r="AL36">
        <v>0</v>
      </c>
      <c r="AM36">
        <v>0</v>
      </c>
      <c r="AN36">
        <v>0.569546</v>
      </c>
      <c r="AO36">
        <v>0</v>
      </c>
      <c r="AP36">
        <v>1.8494552199668599</v>
      </c>
      <c r="AQ36">
        <v>13.756318150634918</v>
      </c>
      <c r="AR36">
        <v>1.6264374000000001</v>
      </c>
      <c r="AS36">
        <v>1.78360674955397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612.10260423969294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8.9801245297508299</v>
      </c>
      <c r="L37">
        <v>370.39389870216792</v>
      </c>
      <c r="M37">
        <v>27.109018198279767</v>
      </c>
      <c r="N37">
        <v>16.71143623140496</v>
      </c>
      <c r="O37">
        <v>0</v>
      </c>
      <c r="P37">
        <v>32.704417675204056</v>
      </c>
      <c r="Q37">
        <v>0</v>
      </c>
      <c r="R37">
        <v>12.49044547973471</v>
      </c>
      <c r="S37">
        <v>7.7784814422090722</v>
      </c>
      <c r="T37">
        <v>0</v>
      </c>
      <c r="U37">
        <v>24.049803146274151</v>
      </c>
      <c r="V37">
        <v>4.7968005683836585</v>
      </c>
      <c r="W37">
        <v>10.260385901256731</v>
      </c>
      <c r="X37">
        <v>28.978691681101111</v>
      </c>
      <c r="Y37">
        <v>0</v>
      </c>
      <c r="Z37">
        <v>0</v>
      </c>
      <c r="AA37">
        <v>0</v>
      </c>
      <c r="AB37">
        <v>3.8808994403600896</v>
      </c>
      <c r="AC37">
        <v>0</v>
      </c>
      <c r="AD37">
        <v>0</v>
      </c>
      <c r="AE37">
        <v>9.7104092707716294</v>
      </c>
      <c r="AF37">
        <v>2.6146891227180529</v>
      </c>
      <c r="AG37">
        <v>0</v>
      </c>
      <c r="AH37">
        <v>6.8921549047518491</v>
      </c>
      <c r="AI37">
        <v>0</v>
      </c>
      <c r="AJ37">
        <v>0</v>
      </c>
      <c r="AK37">
        <v>15.890058100000001</v>
      </c>
      <c r="AL37">
        <v>0</v>
      </c>
      <c r="AM37">
        <v>0</v>
      </c>
      <c r="AN37">
        <v>0.569546</v>
      </c>
      <c r="AO37">
        <v>0</v>
      </c>
      <c r="AP37">
        <v>1.8494552199668599</v>
      </c>
      <c r="AQ37">
        <v>13.756318150634918</v>
      </c>
      <c r="AR37">
        <v>11.710349402717393</v>
      </c>
      <c r="AS37">
        <v>1.9817852772821889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613.10916844496967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8.9801245297508299</v>
      </c>
      <c r="L38">
        <v>370.39389870216792</v>
      </c>
      <c r="M38">
        <v>27.109018198279767</v>
      </c>
      <c r="N38">
        <v>16.71143623140496</v>
      </c>
      <c r="O38">
        <v>0</v>
      </c>
      <c r="P38">
        <v>32.704417675204056</v>
      </c>
      <c r="Q38">
        <v>0</v>
      </c>
      <c r="R38">
        <v>12.49044547973471</v>
      </c>
      <c r="S38">
        <v>7.7784814422090722</v>
      </c>
      <c r="T38">
        <v>0</v>
      </c>
      <c r="U38">
        <v>24.049803146274151</v>
      </c>
      <c r="V38">
        <v>4.7968005683836585</v>
      </c>
      <c r="W38">
        <v>10.260385901256731</v>
      </c>
      <c r="X38">
        <v>28.978691681101111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9.7104092707716294</v>
      </c>
      <c r="AF38">
        <v>2.6146891227180529</v>
      </c>
      <c r="AG38">
        <v>0</v>
      </c>
      <c r="AH38">
        <v>0</v>
      </c>
      <c r="AI38">
        <v>0</v>
      </c>
      <c r="AJ38">
        <v>0</v>
      </c>
      <c r="AK38">
        <v>15.890058100000001</v>
      </c>
      <c r="AL38">
        <v>0</v>
      </c>
      <c r="AM38">
        <v>0</v>
      </c>
      <c r="AN38">
        <v>0.569546</v>
      </c>
      <c r="AO38">
        <v>0</v>
      </c>
      <c r="AP38">
        <v>1.8494552199668599</v>
      </c>
      <c r="AQ38">
        <v>13.756318150634918</v>
      </c>
      <c r="AR38">
        <v>11.710349402717393</v>
      </c>
      <c r="AS38">
        <v>7.2929701271929837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607.6472989497687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8.9801245297508299</v>
      </c>
      <c r="L39">
        <v>370.39389870216792</v>
      </c>
      <c r="M39">
        <v>27.109018198279767</v>
      </c>
      <c r="N39">
        <v>16.71143623140496</v>
      </c>
      <c r="O39">
        <v>0</v>
      </c>
      <c r="P39">
        <v>32.704417675204056</v>
      </c>
      <c r="Q39">
        <v>0</v>
      </c>
      <c r="R39">
        <v>12.49044547973471</v>
      </c>
      <c r="S39">
        <v>7.7784814422090722</v>
      </c>
      <c r="T39">
        <v>0</v>
      </c>
      <c r="U39">
        <v>24.049803146274151</v>
      </c>
      <c r="V39">
        <v>4.7968005683836585</v>
      </c>
      <c r="W39">
        <v>10.260385901256731</v>
      </c>
      <c r="X39">
        <v>28.978691681101111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9.7104092707716294</v>
      </c>
      <c r="AF39">
        <v>2.6146891227180529</v>
      </c>
      <c r="AG39">
        <v>0</v>
      </c>
      <c r="AH39">
        <v>0</v>
      </c>
      <c r="AI39">
        <v>0</v>
      </c>
      <c r="AJ39">
        <v>0</v>
      </c>
      <c r="AK39">
        <v>15.890058100000001</v>
      </c>
      <c r="AL39">
        <v>0</v>
      </c>
      <c r="AM39">
        <v>0</v>
      </c>
      <c r="AN39">
        <v>0.569546</v>
      </c>
      <c r="AO39">
        <v>0</v>
      </c>
      <c r="AP39">
        <v>0.75487971292460643</v>
      </c>
      <c r="AQ39">
        <v>13.756318150634918</v>
      </c>
      <c r="AR39">
        <v>1.3011497972826089</v>
      </c>
      <c r="AS39">
        <v>7.2929701271929837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596.1435238372917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8.9801245297508299</v>
      </c>
      <c r="L40">
        <v>370.39389870216792</v>
      </c>
      <c r="M40">
        <v>27.109018198279767</v>
      </c>
      <c r="N40">
        <v>16.71143623140496</v>
      </c>
      <c r="O40">
        <v>0</v>
      </c>
      <c r="P40">
        <v>32.704417675204056</v>
      </c>
      <c r="Q40">
        <v>0</v>
      </c>
      <c r="R40">
        <v>12.49044547973471</v>
      </c>
      <c r="S40">
        <v>7.7784814422090722</v>
      </c>
      <c r="T40">
        <v>0</v>
      </c>
      <c r="U40">
        <v>24.049803146274151</v>
      </c>
      <c r="V40">
        <v>4.7968005683836585</v>
      </c>
      <c r="W40">
        <v>10.260385901256731</v>
      </c>
      <c r="X40">
        <v>28.978691681101111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9.7104092707716294</v>
      </c>
      <c r="AF40">
        <v>2.6146891227180529</v>
      </c>
      <c r="AG40">
        <v>0</v>
      </c>
      <c r="AH40">
        <v>0</v>
      </c>
      <c r="AI40">
        <v>0</v>
      </c>
      <c r="AJ40">
        <v>0</v>
      </c>
      <c r="AK40">
        <v>15.890058100000001</v>
      </c>
      <c r="AL40">
        <v>0</v>
      </c>
      <c r="AM40">
        <v>0</v>
      </c>
      <c r="AN40">
        <v>0.569546</v>
      </c>
      <c r="AO40">
        <v>0</v>
      </c>
      <c r="AP40">
        <v>0.75487971292460643</v>
      </c>
      <c r="AQ40">
        <v>13.756318150634918</v>
      </c>
      <c r="AR40">
        <v>0.97586250135869579</v>
      </c>
      <c r="AS40">
        <v>7.2929701271929837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595.81823654136781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8.9801245297508299</v>
      </c>
      <c r="L41">
        <v>370.39389870216792</v>
      </c>
      <c r="M41">
        <v>27.109018198279767</v>
      </c>
      <c r="N41">
        <v>16.71143623140496</v>
      </c>
      <c r="O41">
        <v>0</v>
      </c>
      <c r="P41">
        <v>32.704417675204056</v>
      </c>
      <c r="Q41">
        <v>0</v>
      </c>
      <c r="R41">
        <v>12.49044547973471</v>
      </c>
      <c r="S41">
        <v>7.7784814422090722</v>
      </c>
      <c r="T41">
        <v>0</v>
      </c>
      <c r="U41">
        <v>24.049803146274151</v>
      </c>
      <c r="V41">
        <v>4.7968005683836585</v>
      </c>
      <c r="W41">
        <v>10.260385901256731</v>
      </c>
      <c r="X41">
        <v>30.108640666596081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4.8552044819953242</v>
      </c>
      <c r="AF41">
        <v>2.6146891227180529</v>
      </c>
      <c r="AG41">
        <v>0</v>
      </c>
      <c r="AH41">
        <v>0</v>
      </c>
      <c r="AI41">
        <v>0</v>
      </c>
      <c r="AJ41">
        <v>0</v>
      </c>
      <c r="AK41">
        <v>15.890058100000001</v>
      </c>
      <c r="AL41">
        <v>0</v>
      </c>
      <c r="AM41">
        <v>0</v>
      </c>
      <c r="AN41">
        <v>0.569546</v>
      </c>
      <c r="AO41">
        <v>0</v>
      </c>
      <c r="AP41">
        <v>0.75487971292460643</v>
      </c>
      <c r="AQ41">
        <v>11.027332069365077</v>
      </c>
      <c r="AR41">
        <v>0.97586250135869579</v>
      </c>
      <c r="AS41">
        <v>7.2929701271929837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589.36399465681677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8.9801245297508299</v>
      </c>
      <c r="L42">
        <v>370.39389870216792</v>
      </c>
      <c r="M42">
        <v>27.109018198279767</v>
      </c>
      <c r="N42">
        <v>16.71143623140496</v>
      </c>
      <c r="O42">
        <v>0</v>
      </c>
      <c r="P42">
        <v>32.704417675204056</v>
      </c>
      <c r="Q42">
        <v>0</v>
      </c>
      <c r="R42">
        <v>12.49044547973471</v>
      </c>
      <c r="S42">
        <v>7.7784814422090722</v>
      </c>
      <c r="T42">
        <v>0</v>
      </c>
      <c r="U42">
        <v>24.049803146274151</v>
      </c>
      <c r="V42">
        <v>4.7968005683836585</v>
      </c>
      <c r="W42">
        <v>10.260385901256731</v>
      </c>
      <c r="X42">
        <v>30.108640666596081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4.8552044819953242</v>
      </c>
      <c r="AF42">
        <v>2.6146891227180529</v>
      </c>
      <c r="AG42">
        <v>0</v>
      </c>
      <c r="AH42">
        <v>0</v>
      </c>
      <c r="AI42">
        <v>0</v>
      </c>
      <c r="AJ42">
        <v>0</v>
      </c>
      <c r="AK42">
        <v>15.890058100000001</v>
      </c>
      <c r="AL42">
        <v>0</v>
      </c>
      <c r="AM42">
        <v>0</v>
      </c>
      <c r="AN42">
        <v>0.569546</v>
      </c>
      <c r="AO42">
        <v>0</v>
      </c>
      <c r="AP42">
        <v>0.75487971292460643</v>
      </c>
      <c r="AQ42">
        <v>9.1708788693650778</v>
      </c>
      <c r="AR42">
        <v>0.97586250135869579</v>
      </c>
      <c r="AS42">
        <v>7.2929701271929837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587.50754145681674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8.9898430135232505</v>
      </c>
      <c r="L43">
        <v>370.39389870216792</v>
      </c>
      <c r="M43">
        <v>27.109018198279767</v>
      </c>
      <c r="N43">
        <v>16.71143623140496</v>
      </c>
      <c r="O43">
        <v>0</v>
      </c>
      <c r="P43">
        <v>32.704417675204056</v>
      </c>
      <c r="Q43">
        <v>0</v>
      </c>
      <c r="R43">
        <v>12.49044547973471</v>
      </c>
      <c r="S43">
        <v>7.7784814422090722</v>
      </c>
      <c r="T43">
        <v>0</v>
      </c>
      <c r="U43">
        <v>24.049803146274151</v>
      </c>
      <c r="V43">
        <v>4.9589596297520657</v>
      </c>
      <c r="W43">
        <v>10.260385901256731</v>
      </c>
      <c r="X43">
        <v>33.75097651630746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2.6146891227180529</v>
      </c>
      <c r="AG43">
        <v>0</v>
      </c>
      <c r="AH43">
        <v>0</v>
      </c>
      <c r="AI43">
        <v>0</v>
      </c>
      <c r="AJ43">
        <v>0</v>
      </c>
      <c r="AK43">
        <v>15.890058100000001</v>
      </c>
      <c r="AL43">
        <v>0</v>
      </c>
      <c r="AM43">
        <v>0</v>
      </c>
      <c r="AN43">
        <v>0</v>
      </c>
      <c r="AO43">
        <v>0</v>
      </c>
      <c r="AP43">
        <v>0.75487971292460643</v>
      </c>
      <c r="AQ43">
        <v>9.1708788693650778</v>
      </c>
      <c r="AR43">
        <v>0.97586250135869579</v>
      </c>
      <c r="AS43">
        <v>7.2929701271929837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585.89700436967371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8.989836590023689</v>
      </c>
      <c r="L44">
        <v>370.39389870216792</v>
      </c>
      <c r="M44">
        <v>27.109018198279767</v>
      </c>
      <c r="N44">
        <v>16.71143623140496</v>
      </c>
      <c r="O44">
        <v>0</v>
      </c>
      <c r="P44">
        <v>32.704417675204056</v>
      </c>
      <c r="Q44">
        <v>0</v>
      </c>
      <c r="R44">
        <v>12.49044547973471</v>
      </c>
      <c r="S44">
        <v>7.7784814422090722</v>
      </c>
      <c r="T44">
        <v>0</v>
      </c>
      <c r="U44">
        <v>24.049803146274151</v>
      </c>
      <c r="V44">
        <v>4.958783743472285</v>
      </c>
      <c r="W44">
        <v>10.260385901256731</v>
      </c>
      <c r="X44">
        <v>35.540918594095274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2.6146891227180529</v>
      </c>
      <c r="AG44">
        <v>0</v>
      </c>
      <c r="AH44">
        <v>0</v>
      </c>
      <c r="AI44">
        <v>0</v>
      </c>
      <c r="AJ44">
        <v>0</v>
      </c>
      <c r="AK44">
        <v>15.890058100000001</v>
      </c>
      <c r="AL44">
        <v>0</v>
      </c>
      <c r="AM44">
        <v>0</v>
      </c>
      <c r="AN44">
        <v>0</v>
      </c>
      <c r="AO44">
        <v>0</v>
      </c>
      <c r="AP44">
        <v>0.75487971292460643</v>
      </c>
      <c r="AQ44">
        <v>4.5854392812698404</v>
      </c>
      <c r="AR44">
        <v>0.97586250135869579</v>
      </c>
      <c r="AS44">
        <v>4.9148277944543572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580.72318221684827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8.9899145789034538</v>
      </c>
      <c r="L45">
        <v>370.39389870216792</v>
      </c>
      <c r="M45">
        <v>27.109018198279767</v>
      </c>
      <c r="N45">
        <v>16.71143623140496</v>
      </c>
      <c r="O45">
        <v>0</v>
      </c>
      <c r="P45">
        <v>32.704417675204056</v>
      </c>
      <c r="Q45">
        <v>0</v>
      </c>
      <c r="R45">
        <v>12.49044547973471</v>
      </c>
      <c r="S45">
        <v>7.7784814422090722</v>
      </c>
      <c r="T45">
        <v>0</v>
      </c>
      <c r="U45">
        <v>24.049803146274151</v>
      </c>
      <c r="V45">
        <v>4.9586695203991784</v>
      </c>
      <c r="W45">
        <v>10.260385901256731</v>
      </c>
      <c r="X45">
        <v>35.540918594095274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2.6146891227180529</v>
      </c>
      <c r="AG45">
        <v>0</v>
      </c>
      <c r="AH45">
        <v>0</v>
      </c>
      <c r="AI45">
        <v>0</v>
      </c>
      <c r="AJ45">
        <v>0</v>
      </c>
      <c r="AK45">
        <v>15.890058100000001</v>
      </c>
      <c r="AL45">
        <v>0</v>
      </c>
      <c r="AM45">
        <v>0</v>
      </c>
      <c r="AN45">
        <v>0</v>
      </c>
      <c r="AO45">
        <v>0</v>
      </c>
      <c r="AP45">
        <v>0.75487971292460643</v>
      </c>
      <c r="AQ45">
        <v>3.7129063999999987</v>
      </c>
      <c r="AR45">
        <v>0.97586250135869579</v>
      </c>
      <c r="AS45">
        <v>4.9148277944543572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579.85061310138497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8.9899145789034538</v>
      </c>
      <c r="L46">
        <v>370.39389870216792</v>
      </c>
      <c r="M46">
        <v>27.109018198279767</v>
      </c>
      <c r="N46">
        <v>16.71143623140496</v>
      </c>
      <c r="O46">
        <v>0</v>
      </c>
      <c r="P46">
        <v>32.704417675204056</v>
      </c>
      <c r="Q46">
        <v>0</v>
      </c>
      <c r="R46">
        <v>12.49044547973471</v>
      </c>
      <c r="S46">
        <v>7.7784814422090722</v>
      </c>
      <c r="T46">
        <v>0</v>
      </c>
      <c r="U46">
        <v>24.049803146274151</v>
      </c>
      <c r="V46">
        <v>4.9586695203991784</v>
      </c>
      <c r="W46">
        <v>10.260385901256731</v>
      </c>
      <c r="X46">
        <v>37.089044326677175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2.6146891227180529</v>
      </c>
      <c r="AG46">
        <v>0</v>
      </c>
      <c r="AH46">
        <v>0</v>
      </c>
      <c r="AI46">
        <v>0</v>
      </c>
      <c r="AJ46">
        <v>0</v>
      </c>
      <c r="AK46">
        <v>15.890058100000001</v>
      </c>
      <c r="AL46">
        <v>0</v>
      </c>
      <c r="AM46">
        <v>0</v>
      </c>
      <c r="AN46">
        <v>0</v>
      </c>
      <c r="AO46">
        <v>0</v>
      </c>
      <c r="AP46">
        <v>0.75487971292460643</v>
      </c>
      <c r="AQ46">
        <v>0</v>
      </c>
      <c r="AR46">
        <v>1.3011497972826089</v>
      </c>
      <c r="AS46">
        <v>1.5854282218257509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574.68172015726213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8.9897995971725599</v>
      </c>
      <c r="L47">
        <v>370.39389870216792</v>
      </c>
      <c r="M47">
        <v>27.109018198279767</v>
      </c>
      <c r="N47">
        <v>16.71143623140496</v>
      </c>
      <c r="O47">
        <v>0</v>
      </c>
      <c r="P47">
        <v>32.704417675204056</v>
      </c>
      <c r="Q47">
        <v>0</v>
      </c>
      <c r="R47">
        <v>12.49044547973471</v>
      </c>
      <c r="S47">
        <v>7.7784814422090722</v>
      </c>
      <c r="T47">
        <v>0</v>
      </c>
      <c r="U47">
        <v>24.049803146274151</v>
      </c>
      <c r="V47">
        <v>4.9592266651012613</v>
      </c>
      <c r="W47">
        <v>10.260385901256731</v>
      </c>
      <c r="X47">
        <v>37.089044326677175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2.6146891227180529</v>
      </c>
      <c r="AG47">
        <v>0</v>
      </c>
      <c r="AH47">
        <v>0</v>
      </c>
      <c r="AI47">
        <v>0</v>
      </c>
      <c r="AJ47">
        <v>0</v>
      </c>
      <c r="AK47">
        <v>15.890058100000001</v>
      </c>
      <c r="AL47">
        <v>0</v>
      </c>
      <c r="AM47">
        <v>0</v>
      </c>
      <c r="AN47">
        <v>0</v>
      </c>
      <c r="AO47">
        <v>0</v>
      </c>
      <c r="AP47">
        <v>0.15097594258492128</v>
      </c>
      <c r="AQ47">
        <v>0</v>
      </c>
      <c r="AR47">
        <v>0.97586250135869579</v>
      </c>
      <c r="AS47">
        <v>1.3872496940975321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573.55479272624154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1.9199904226950355</v>
      </c>
      <c r="L48">
        <v>370.39389870216792</v>
      </c>
      <c r="M48">
        <v>27.109018198279767</v>
      </c>
      <c r="N48">
        <v>16.71143623140496</v>
      </c>
      <c r="O48">
        <v>0</v>
      </c>
      <c r="P48">
        <v>32.704417675204056</v>
      </c>
      <c r="Q48">
        <v>0</v>
      </c>
      <c r="R48">
        <v>12.49044547973471</v>
      </c>
      <c r="S48">
        <v>3.8401386417561882</v>
      </c>
      <c r="T48">
        <v>0</v>
      </c>
      <c r="U48">
        <v>24.049803146274151</v>
      </c>
      <c r="V48">
        <v>4.9583268732394368</v>
      </c>
      <c r="W48">
        <v>10.260385901256731</v>
      </c>
      <c r="X48">
        <v>37.089044326677175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2.6146891227180529</v>
      </c>
      <c r="AG48">
        <v>0</v>
      </c>
      <c r="AH48">
        <v>0</v>
      </c>
      <c r="AI48">
        <v>0</v>
      </c>
      <c r="AJ48">
        <v>0</v>
      </c>
      <c r="AK48">
        <v>15.890058100000001</v>
      </c>
      <c r="AL48">
        <v>0</v>
      </c>
      <c r="AM48">
        <v>0</v>
      </c>
      <c r="AN48">
        <v>0</v>
      </c>
      <c r="AO48">
        <v>0</v>
      </c>
      <c r="AP48">
        <v>0.15097594258492128</v>
      </c>
      <c r="AQ48">
        <v>0</v>
      </c>
      <c r="AR48">
        <v>1.3011497972826089</v>
      </c>
      <c r="AS48">
        <v>1.3872496940975321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562.87102825537329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1.9199930389820237</v>
      </c>
      <c r="L49">
        <v>355.34620641295174</v>
      </c>
      <c r="M49">
        <v>27.109018198279767</v>
      </c>
      <c r="N49">
        <v>16.71143623140496</v>
      </c>
      <c r="O49">
        <v>0</v>
      </c>
      <c r="P49">
        <v>32.704417675204056</v>
      </c>
      <c r="Q49">
        <v>0</v>
      </c>
      <c r="R49">
        <v>12.49044547973471</v>
      </c>
      <c r="S49">
        <v>3.8401386417561882</v>
      </c>
      <c r="T49">
        <v>0</v>
      </c>
      <c r="U49">
        <v>24.049803146274151</v>
      </c>
      <c r="V49">
        <v>4.9588838544600939</v>
      </c>
      <c r="W49">
        <v>10.260385901256731</v>
      </c>
      <c r="X49">
        <v>38.639497096828897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2.6146891227180529</v>
      </c>
      <c r="AG49">
        <v>0</v>
      </c>
      <c r="AH49">
        <v>0</v>
      </c>
      <c r="AI49">
        <v>0</v>
      </c>
      <c r="AJ49">
        <v>0</v>
      </c>
      <c r="AK49">
        <v>15.890058100000001</v>
      </c>
      <c r="AL49">
        <v>0</v>
      </c>
      <c r="AM49">
        <v>0</v>
      </c>
      <c r="AN49">
        <v>0</v>
      </c>
      <c r="AO49">
        <v>0</v>
      </c>
      <c r="AP49">
        <v>0.15097594258492128</v>
      </c>
      <c r="AQ49">
        <v>0</v>
      </c>
      <c r="AR49">
        <v>0.97586250135869579</v>
      </c>
      <c r="AS49">
        <v>1.3872496940975321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549.04906103789256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1.9200061139535287</v>
      </c>
      <c r="L50">
        <v>336.13798405363991</v>
      </c>
      <c r="M50">
        <v>27.109018198279767</v>
      </c>
      <c r="N50">
        <v>16.71143623140496</v>
      </c>
      <c r="O50">
        <v>0</v>
      </c>
      <c r="P50">
        <v>32.704417675204056</v>
      </c>
      <c r="Q50">
        <v>0</v>
      </c>
      <c r="R50">
        <v>12.49044547973471</v>
      </c>
      <c r="S50">
        <v>3.8401386417561882</v>
      </c>
      <c r="T50">
        <v>0</v>
      </c>
      <c r="U50">
        <v>24.049803146274151</v>
      </c>
      <c r="V50">
        <v>4.9592397389927143</v>
      </c>
      <c r="W50">
        <v>10.260385901256731</v>
      </c>
      <c r="X50">
        <v>38.639497096828897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2.6146891227180529</v>
      </c>
      <c r="AG50">
        <v>0</v>
      </c>
      <c r="AH50">
        <v>0</v>
      </c>
      <c r="AI50">
        <v>0</v>
      </c>
      <c r="AJ50">
        <v>0</v>
      </c>
      <c r="AK50">
        <v>15.890058100000001</v>
      </c>
      <c r="AL50">
        <v>0</v>
      </c>
      <c r="AM50">
        <v>0</v>
      </c>
      <c r="AN50">
        <v>0</v>
      </c>
      <c r="AO50">
        <v>0</v>
      </c>
      <c r="AP50">
        <v>0.15097594258492128</v>
      </c>
      <c r="AQ50">
        <v>0</v>
      </c>
      <c r="AR50">
        <v>1.3011497972826089</v>
      </c>
      <c r="AS50">
        <v>1.3872496940975321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530.16649493400882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1.9199844037882845</v>
      </c>
      <c r="L51">
        <v>316.92973825404704</v>
      </c>
      <c r="M51">
        <v>27.109018198279767</v>
      </c>
      <c r="N51">
        <v>16.71143623140496</v>
      </c>
      <c r="O51">
        <v>0</v>
      </c>
      <c r="P51">
        <v>32.704417675204056</v>
      </c>
      <c r="Q51">
        <v>0</v>
      </c>
      <c r="R51">
        <v>12.49044547973471</v>
      </c>
      <c r="S51">
        <v>3.839798259301014</v>
      </c>
      <c r="T51">
        <v>0</v>
      </c>
      <c r="U51">
        <v>24.049803146274151</v>
      </c>
      <c r="V51">
        <v>4.9592398175483048</v>
      </c>
      <c r="W51">
        <v>10.260385901256731</v>
      </c>
      <c r="X51">
        <v>40.180880928917745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2.6146891227180529</v>
      </c>
      <c r="AG51">
        <v>0</v>
      </c>
      <c r="AH51">
        <v>0</v>
      </c>
      <c r="AI51">
        <v>0</v>
      </c>
      <c r="AJ51">
        <v>0</v>
      </c>
      <c r="AK51">
        <v>15.890058100000001</v>
      </c>
      <c r="AL51">
        <v>0</v>
      </c>
      <c r="AM51">
        <v>0</v>
      </c>
      <c r="AN51">
        <v>0</v>
      </c>
      <c r="AO51">
        <v>0</v>
      </c>
      <c r="AP51">
        <v>0.15097594258492128</v>
      </c>
      <c r="AQ51">
        <v>0</v>
      </c>
      <c r="AR51">
        <v>10.409199298641306</v>
      </c>
      <c r="AS51">
        <v>1.3872496940975321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521.60732045379848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1.9199828866605892</v>
      </c>
      <c r="L52">
        <v>288.12109756515667</v>
      </c>
      <c r="M52">
        <v>27.109018198279767</v>
      </c>
      <c r="N52">
        <v>16.71143623140496</v>
      </c>
      <c r="O52">
        <v>0</v>
      </c>
      <c r="P52">
        <v>32.704417675204056</v>
      </c>
      <c r="Q52">
        <v>0</v>
      </c>
      <c r="R52">
        <v>12.492529822986146</v>
      </c>
      <c r="S52">
        <v>3.839798259301014</v>
      </c>
      <c r="T52">
        <v>0</v>
      </c>
      <c r="U52">
        <v>24.049803146274151</v>
      </c>
      <c r="V52">
        <v>4.9592398175483048</v>
      </c>
      <c r="W52">
        <v>10.260385901256731</v>
      </c>
      <c r="X52">
        <v>40.180880928917745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2.6146891227180529</v>
      </c>
      <c r="AG52">
        <v>0</v>
      </c>
      <c r="AH52">
        <v>0</v>
      </c>
      <c r="AI52">
        <v>0</v>
      </c>
      <c r="AJ52">
        <v>0</v>
      </c>
      <c r="AK52">
        <v>15.890058100000001</v>
      </c>
      <c r="AL52">
        <v>0</v>
      </c>
      <c r="AM52">
        <v>0</v>
      </c>
      <c r="AN52">
        <v>0</v>
      </c>
      <c r="AO52">
        <v>0</v>
      </c>
      <c r="AP52">
        <v>0.15097594258492128</v>
      </c>
      <c r="AQ52">
        <v>0</v>
      </c>
      <c r="AR52">
        <v>10.409199298641306</v>
      </c>
      <c r="AS52">
        <v>1.3872496940975321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492.80076259103191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1.9199810425689474</v>
      </c>
      <c r="L53">
        <v>268.91290910074378</v>
      </c>
      <c r="M53">
        <v>27.109018198279767</v>
      </c>
      <c r="N53">
        <v>16.71143623140496</v>
      </c>
      <c r="O53">
        <v>0</v>
      </c>
      <c r="P53">
        <v>32.704417675204056</v>
      </c>
      <c r="Q53">
        <v>0</v>
      </c>
      <c r="R53">
        <v>12.492529822986146</v>
      </c>
      <c r="S53">
        <v>3.839798259301014</v>
      </c>
      <c r="T53">
        <v>0</v>
      </c>
      <c r="U53">
        <v>24.049803146274151</v>
      </c>
      <c r="V53">
        <v>4.9592398175483048</v>
      </c>
      <c r="W53">
        <v>10.260385901256731</v>
      </c>
      <c r="X53">
        <v>43.448729118957452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2.6146891227180529</v>
      </c>
      <c r="AG53">
        <v>0</v>
      </c>
      <c r="AH53">
        <v>0</v>
      </c>
      <c r="AI53">
        <v>0</v>
      </c>
      <c r="AJ53">
        <v>0</v>
      </c>
      <c r="AK53">
        <v>15.890058100000001</v>
      </c>
      <c r="AL53">
        <v>0</v>
      </c>
      <c r="AM53">
        <v>0</v>
      </c>
      <c r="AN53">
        <v>0</v>
      </c>
      <c r="AO53">
        <v>0</v>
      </c>
      <c r="AP53">
        <v>0.15097594258492128</v>
      </c>
      <c r="AQ53">
        <v>0</v>
      </c>
      <c r="AR53">
        <v>1.3011497972826089</v>
      </c>
      <c r="AS53">
        <v>1.3872496940975321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467.75237097120839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1.9199810425689474</v>
      </c>
      <c r="L54">
        <v>230.49749252107699</v>
      </c>
      <c r="M54">
        <v>27.109018198279767</v>
      </c>
      <c r="N54">
        <v>16.71143623140496</v>
      </c>
      <c r="O54">
        <v>0</v>
      </c>
      <c r="P54">
        <v>32.704417675204056</v>
      </c>
      <c r="Q54">
        <v>0</v>
      </c>
      <c r="R54">
        <v>12.491744978479197</v>
      </c>
      <c r="S54">
        <v>3.839798259301014</v>
      </c>
      <c r="T54">
        <v>0</v>
      </c>
      <c r="U54">
        <v>24.049803146274151</v>
      </c>
      <c r="V54">
        <v>4.9592398175483048</v>
      </c>
      <c r="W54">
        <v>10.260385901256731</v>
      </c>
      <c r="X54">
        <v>43.449056309830169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2.6146891227180529</v>
      </c>
      <c r="AG54">
        <v>0</v>
      </c>
      <c r="AH54">
        <v>0</v>
      </c>
      <c r="AI54">
        <v>0</v>
      </c>
      <c r="AJ54">
        <v>0</v>
      </c>
      <c r="AK54">
        <v>15.890058100000001</v>
      </c>
      <c r="AL54">
        <v>0</v>
      </c>
      <c r="AM54">
        <v>0</v>
      </c>
      <c r="AN54">
        <v>0</v>
      </c>
      <c r="AO54">
        <v>0</v>
      </c>
      <c r="AP54">
        <v>0.15097594258492128</v>
      </c>
      <c r="AQ54">
        <v>0</v>
      </c>
      <c r="AR54">
        <v>0.97586250135869579</v>
      </c>
      <c r="AS54">
        <v>1.3872496940975321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429.01120944198334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1.9200148699524555</v>
      </c>
      <c r="L55">
        <v>203.60646663774406</v>
      </c>
      <c r="M55">
        <v>27.109018198279767</v>
      </c>
      <c r="N55">
        <v>16.71143623140496</v>
      </c>
      <c r="O55">
        <v>0</v>
      </c>
      <c r="P55">
        <v>32.704417675204056</v>
      </c>
      <c r="Q55">
        <v>0</v>
      </c>
      <c r="R55">
        <v>4.9586251971301669</v>
      </c>
      <c r="S55">
        <v>3.839798259301014</v>
      </c>
      <c r="T55">
        <v>0</v>
      </c>
      <c r="U55">
        <v>24.049803146274151</v>
      </c>
      <c r="V55">
        <v>2.0003229999999945</v>
      </c>
      <c r="W55">
        <v>10.260385901256731</v>
      </c>
      <c r="X55">
        <v>45.001312203641106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2.6146891227180529</v>
      </c>
      <c r="AG55">
        <v>0</v>
      </c>
      <c r="AH55">
        <v>0</v>
      </c>
      <c r="AI55">
        <v>0</v>
      </c>
      <c r="AJ55">
        <v>0</v>
      </c>
      <c r="AK55">
        <v>15.890058100000001</v>
      </c>
      <c r="AL55">
        <v>0</v>
      </c>
      <c r="AM55">
        <v>0</v>
      </c>
      <c r="AN55">
        <v>0</v>
      </c>
      <c r="AO55">
        <v>0</v>
      </c>
      <c r="AP55">
        <v>0.15097594258492128</v>
      </c>
      <c r="AQ55">
        <v>0</v>
      </c>
      <c r="AR55">
        <v>0.97586250135869579</v>
      </c>
      <c r="AS55">
        <v>1.3872496940975321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393.18043668094759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1.9200165830954152</v>
      </c>
      <c r="L56">
        <v>203.60646663774406</v>
      </c>
      <c r="M56">
        <v>27.109018198279767</v>
      </c>
      <c r="N56">
        <v>16.71143623140496</v>
      </c>
      <c r="O56">
        <v>0</v>
      </c>
      <c r="P56">
        <v>32.704417675204056</v>
      </c>
      <c r="Q56">
        <v>0</v>
      </c>
      <c r="R56">
        <v>4.7681495250800419</v>
      </c>
      <c r="S56">
        <v>3.839798259301014</v>
      </c>
      <c r="T56">
        <v>0</v>
      </c>
      <c r="U56">
        <v>24.049803146274151</v>
      </c>
      <c r="V56">
        <v>2.0003229999999945</v>
      </c>
      <c r="W56">
        <v>10.260385901256731</v>
      </c>
      <c r="X56">
        <v>45.001312203641106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2.6146891227180529</v>
      </c>
      <c r="AG56">
        <v>0</v>
      </c>
      <c r="AH56">
        <v>0</v>
      </c>
      <c r="AI56">
        <v>0</v>
      </c>
      <c r="AJ56">
        <v>0</v>
      </c>
      <c r="AK56">
        <v>15.890058100000001</v>
      </c>
      <c r="AL56">
        <v>0</v>
      </c>
      <c r="AM56">
        <v>0</v>
      </c>
      <c r="AN56">
        <v>0</v>
      </c>
      <c r="AO56">
        <v>0</v>
      </c>
      <c r="AP56">
        <v>0.15097594258492128</v>
      </c>
      <c r="AQ56">
        <v>0</v>
      </c>
      <c r="AR56">
        <v>0.97586250135869579</v>
      </c>
      <c r="AS56">
        <v>1.3872496940975321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392.98996272204039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1.9200165830954152</v>
      </c>
      <c r="L57">
        <v>203.60646663774406</v>
      </c>
      <c r="M57">
        <v>27.109018198279767</v>
      </c>
      <c r="N57">
        <v>16.71143623140496</v>
      </c>
      <c r="O57">
        <v>0</v>
      </c>
      <c r="P57">
        <v>21.656747932011331</v>
      </c>
      <c r="Q57">
        <v>0</v>
      </c>
      <c r="R57">
        <v>12.042042159253949</v>
      </c>
      <c r="S57">
        <v>3.839798259301014</v>
      </c>
      <c r="T57">
        <v>0</v>
      </c>
      <c r="U57">
        <v>24.049803146274151</v>
      </c>
      <c r="V57">
        <v>4.9592398175483048</v>
      </c>
      <c r="W57">
        <v>10.260385901256731</v>
      </c>
      <c r="X57">
        <v>45.001312203641106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2.6146891227180529</v>
      </c>
      <c r="AG57">
        <v>0</v>
      </c>
      <c r="AH57">
        <v>0</v>
      </c>
      <c r="AI57">
        <v>0</v>
      </c>
      <c r="AJ57">
        <v>0</v>
      </c>
      <c r="AK57">
        <v>15.890058100000001</v>
      </c>
      <c r="AL57">
        <v>0</v>
      </c>
      <c r="AM57">
        <v>0</v>
      </c>
      <c r="AN57">
        <v>0</v>
      </c>
      <c r="AO57">
        <v>0</v>
      </c>
      <c r="AP57">
        <v>0.15097594258492128</v>
      </c>
      <c r="AQ57">
        <v>0</v>
      </c>
      <c r="AR57">
        <v>0.97586250135869579</v>
      </c>
      <c r="AS57">
        <v>1.3872496940975321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392.17510243056989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1.9200165830954152</v>
      </c>
      <c r="L58">
        <v>203.60646663774406</v>
      </c>
      <c r="M58">
        <v>27.109018198279767</v>
      </c>
      <c r="N58">
        <v>16.71143623140496</v>
      </c>
      <c r="O58">
        <v>0</v>
      </c>
      <c r="P58">
        <v>21.656747932011331</v>
      </c>
      <c r="Q58">
        <v>0</v>
      </c>
      <c r="R58">
        <v>12.042042159253949</v>
      </c>
      <c r="S58">
        <v>3.839798259301014</v>
      </c>
      <c r="T58">
        <v>0</v>
      </c>
      <c r="U58">
        <v>24.049803146274151</v>
      </c>
      <c r="V58">
        <v>4.9592398175483048</v>
      </c>
      <c r="W58">
        <v>10.260385901256731</v>
      </c>
      <c r="X58">
        <v>45.001312203641106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2.6146891227180529</v>
      </c>
      <c r="AG58">
        <v>0</v>
      </c>
      <c r="AH58">
        <v>0</v>
      </c>
      <c r="AI58">
        <v>0</v>
      </c>
      <c r="AJ58">
        <v>0</v>
      </c>
      <c r="AK58">
        <v>15.890058100000001</v>
      </c>
      <c r="AL58">
        <v>0</v>
      </c>
      <c r="AM58">
        <v>0</v>
      </c>
      <c r="AN58">
        <v>0</v>
      </c>
      <c r="AO58">
        <v>0</v>
      </c>
      <c r="AP58">
        <v>0.15097594258492128</v>
      </c>
      <c r="AQ58">
        <v>0</v>
      </c>
      <c r="AR58">
        <v>0.97586250135869579</v>
      </c>
      <c r="AS58">
        <v>1.3872496940975321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392.17510243056989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1.9200165830954152</v>
      </c>
      <c r="L59">
        <v>203.60646663774406</v>
      </c>
      <c r="M59">
        <v>27.109018198279767</v>
      </c>
      <c r="N59">
        <v>16.71143623140496</v>
      </c>
      <c r="O59">
        <v>0</v>
      </c>
      <c r="P59">
        <v>21.656747932011331</v>
      </c>
      <c r="Q59">
        <v>0</v>
      </c>
      <c r="R59">
        <v>12.491081683088844</v>
      </c>
      <c r="S59">
        <v>3.839798259301014</v>
      </c>
      <c r="T59">
        <v>0</v>
      </c>
      <c r="U59">
        <v>24.049803146274151</v>
      </c>
      <c r="V59">
        <v>4.7968005683836585</v>
      </c>
      <c r="W59">
        <v>10.260385901256731</v>
      </c>
      <c r="X59">
        <v>45.001312203641106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2.6146891227180529</v>
      </c>
      <c r="AG59">
        <v>0</v>
      </c>
      <c r="AH59">
        <v>0</v>
      </c>
      <c r="AI59">
        <v>0</v>
      </c>
      <c r="AJ59">
        <v>0</v>
      </c>
      <c r="AK59">
        <v>15.890058100000001</v>
      </c>
      <c r="AL59">
        <v>0</v>
      </c>
      <c r="AM59">
        <v>0</v>
      </c>
      <c r="AN59">
        <v>0</v>
      </c>
      <c r="AO59">
        <v>0</v>
      </c>
      <c r="AP59">
        <v>0.15097594258492128</v>
      </c>
      <c r="AQ59">
        <v>0</v>
      </c>
      <c r="AR59">
        <v>0.97586250135869579</v>
      </c>
      <c r="AS59">
        <v>1.3872496940975321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392.46170270524016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1.9200165830954152</v>
      </c>
      <c r="L60">
        <v>203.60646663774406</v>
      </c>
      <c r="M60">
        <v>27.109018198279767</v>
      </c>
      <c r="N60">
        <v>16.71143623140496</v>
      </c>
      <c r="O60">
        <v>0</v>
      </c>
      <c r="P60">
        <v>21.656747932011331</v>
      </c>
      <c r="Q60">
        <v>0</v>
      </c>
      <c r="R60">
        <v>12.491081683088844</v>
      </c>
      <c r="S60">
        <v>3.839798259301014</v>
      </c>
      <c r="T60">
        <v>0</v>
      </c>
      <c r="U60">
        <v>24.049803146274151</v>
      </c>
      <c r="V60">
        <v>4.7968005683836585</v>
      </c>
      <c r="W60">
        <v>10.260385901256731</v>
      </c>
      <c r="X60">
        <v>45.001312203641106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2.6146891227180529</v>
      </c>
      <c r="AG60">
        <v>0</v>
      </c>
      <c r="AH60">
        <v>0</v>
      </c>
      <c r="AI60">
        <v>0</v>
      </c>
      <c r="AJ60">
        <v>0</v>
      </c>
      <c r="AK60">
        <v>15.890058100000001</v>
      </c>
      <c r="AL60">
        <v>0</v>
      </c>
      <c r="AM60">
        <v>0</v>
      </c>
      <c r="AN60">
        <v>0</v>
      </c>
      <c r="AO60">
        <v>0</v>
      </c>
      <c r="AP60">
        <v>0.15097594258492128</v>
      </c>
      <c r="AQ60">
        <v>0</v>
      </c>
      <c r="AR60">
        <v>0.97586250135869579</v>
      </c>
      <c r="AS60">
        <v>1.3872496940975321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392.46170270524016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1.9200165830954152</v>
      </c>
      <c r="L61">
        <v>220.89285272419082</v>
      </c>
      <c r="M61">
        <v>27.109018198279767</v>
      </c>
      <c r="N61">
        <v>16.71143623140496</v>
      </c>
      <c r="O61">
        <v>0</v>
      </c>
      <c r="P61">
        <v>21.656747932011331</v>
      </c>
      <c r="Q61">
        <v>0</v>
      </c>
      <c r="R61">
        <v>12.49044547973471</v>
      </c>
      <c r="S61">
        <v>3.839798259301014</v>
      </c>
      <c r="T61">
        <v>0</v>
      </c>
      <c r="U61">
        <v>24.049803146274151</v>
      </c>
      <c r="V61">
        <v>4.7968005683836585</v>
      </c>
      <c r="W61">
        <v>10.260385901256731</v>
      </c>
      <c r="X61">
        <v>45.001312203641106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2.6146891227180529</v>
      </c>
      <c r="AG61">
        <v>0</v>
      </c>
      <c r="AH61">
        <v>0</v>
      </c>
      <c r="AI61">
        <v>0</v>
      </c>
      <c r="AJ61">
        <v>0</v>
      </c>
      <c r="AK61">
        <v>15.890058100000001</v>
      </c>
      <c r="AL61">
        <v>0</v>
      </c>
      <c r="AM61">
        <v>0</v>
      </c>
      <c r="AN61">
        <v>0</v>
      </c>
      <c r="AO61">
        <v>0</v>
      </c>
      <c r="AP61">
        <v>0.15097594258492128</v>
      </c>
      <c r="AQ61">
        <v>0</v>
      </c>
      <c r="AR61">
        <v>0.97586250135869579</v>
      </c>
      <c r="AS61">
        <v>1.3872496940975321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409.74745258833281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1.9200165830954152</v>
      </c>
      <c r="L62">
        <v>240.10107914154085</v>
      </c>
      <c r="M62">
        <v>27.109018198279767</v>
      </c>
      <c r="N62">
        <v>16.71143623140496</v>
      </c>
      <c r="O62">
        <v>0</v>
      </c>
      <c r="P62">
        <v>21.656747932011331</v>
      </c>
      <c r="Q62">
        <v>0</v>
      </c>
      <c r="R62">
        <v>12.49044547973471</v>
      </c>
      <c r="S62">
        <v>3.839798259301014</v>
      </c>
      <c r="T62">
        <v>0</v>
      </c>
      <c r="U62">
        <v>24.049803146274151</v>
      </c>
      <c r="V62">
        <v>4.7968005683836585</v>
      </c>
      <c r="W62">
        <v>10.260385901256731</v>
      </c>
      <c r="X62">
        <v>45.001312203641106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2.6146891227180529</v>
      </c>
      <c r="AG62">
        <v>0</v>
      </c>
      <c r="AH62">
        <v>0</v>
      </c>
      <c r="AI62">
        <v>0</v>
      </c>
      <c r="AJ62">
        <v>0</v>
      </c>
      <c r="AK62">
        <v>15.890058100000001</v>
      </c>
      <c r="AL62">
        <v>0</v>
      </c>
      <c r="AM62">
        <v>0</v>
      </c>
      <c r="AN62">
        <v>0</v>
      </c>
      <c r="AO62">
        <v>0</v>
      </c>
      <c r="AP62">
        <v>0.15097594258492128</v>
      </c>
      <c r="AQ62">
        <v>2.7289860812698405</v>
      </c>
      <c r="AR62">
        <v>0.97586250135869579</v>
      </c>
      <c r="AS62">
        <v>1.3872496940975321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431.68466508695269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1.9200165830954152</v>
      </c>
      <c r="L63">
        <v>240.10107914154085</v>
      </c>
      <c r="M63">
        <v>27.109018198279767</v>
      </c>
      <c r="N63">
        <v>16.71143623140496</v>
      </c>
      <c r="O63">
        <v>0</v>
      </c>
      <c r="P63">
        <v>21.656747932011331</v>
      </c>
      <c r="Q63">
        <v>0</v>
      </c>
      <c r="R63">
        <v>12.491081683088844</v>
      </c>
      <c r="S63">
        <v>3.839798259301014</v>
      </c>
      <c r="T63">
        <v>0</v>
      </c>
      <c r="U63">
        <v>24.049803146274151</v>
      </c>
      <c r="V63">
        <v>4.7968005683836585</v>
      </c>
      <c r="W63">
        <v>10.260385901256731</v>
      </c>
      <c r="X63">
        <v>45.001312203641106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2.6146891227180529</v>
      </c>
      <c r="AG63">
        <v>0</v>
      </c>
      <c r="AH63">
        <v>0</v>
      </c>
      <c r="AI63">
        <v>0</v>
      </c>
      <c r="AJ63">
        <v>0</v>
      </c>
      <c r="AK63">
        <v>15.890058100000001</v>
      </c>
      <c r="AL63">
        <v>0</v>
      </c>
      <c r="AM63">
        <v>0</v>
      </c>
      <c r="AN63">
        <v>0</v>
      </c>
      <c r="AO63">
        <v>0</v>
      </c>
      <c r="AP63">
        <v>0.15097594258492128</v>
      </c>
      <c r="AQ63">
        <v>4.5854392812698404</v>
      </c>
      <c r="AR63">
        <v>1.3011497972826089</v>
      </c>
      <c r="AS63">
        <v>1.3872496940975321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433.86704178623074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1.9200148699524555</v>
      </c>
      <c r="L64">
        <v>249.705666637744</v>
      </c>
      <c r="M64">
        <v>27.109018198279767</v>
      </c>
      <c r="N64">
        <v>16.71143623140496</v>
      </c>
      <c r="O64">
        <v>0</v>
      </c>
      <c r="P64">
        <v>21.656747932011331</v>
      </c>
      <c r="Q64">
        <v>0</v>
      </c>
      <c r="R64">
        <v>12.491081683088844</v>
      </c>
      <c r="S64">
        <v>3.839798259301014</v>
      </c>
      <c r="T64">
        <v>0</v>
      </c>
      <c r="U64">
        <v>24.049803146274151</v>
      </c>
      <c r="V64">
        <v>4.7968005683836585</v>
      </c>
      <c r="W64">
        <v>10.260385901256731</v>
      </c>
      <c r="X64">
        <v>45.001312203641106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2.6146891227180529</v>
      </c>
      <c r="AG64">
        <v>0</v>
      </c>
      <c r="AH64">
        <v>0</v>
      </c>
      <c r="AI64">
        <v>0</v>
      </c>
      <c r="AJ64">
        <v>0</v>
      </c>
      <c r="AK64">
        <v>15.890058100000001</v>
      </c>
      <c r="AL64">
        <v>0</v>
      </c>
      <c r="AM64">
        <v>0</v>
      </c>
      <c r="AN64">
        <v>0</v>
      </c>
      <c r="AO64">
        <v>0</v>
      </c>
      <c r="AP64">
        <v>0.15097594258492128</v>
      </c>
      <c r="AQ64">
        <v>4.5854392812698404</v>
      </c>
      <c r="AR64">
        <v>10.409199298641306</v>
      </c>
      <c r="AS64">
        <v>1.3872496940975321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452.57967707064961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1.910046910706596</v>
      </c>
      <c r="L65">
        <v>250.45659861899421</v>
      </c>
      <c r="M65">
        <v>27.109018198279767</v>
      </c>
      <c r="N65">
        <v>16.71143623140496</v>
      </c>
      <c r="O65">
        <v>0</v>
      </c>
      <c r="P65">
        <v>21.656747932011331</v>
      </c>
      <c r="Q65">
        <v>0</v>
      </c>
      <c r="R65">
        <v>12.491081683088844</v>
      </c>
      <c r="S65">
        <v>3.839798259301014</v>
      </c>
      <c r="T65">
        <v>0</v>
      </c>
      <c r="U65">
        <v>24.049803146274151</v>
      </c>
      <c r="V65">
        <v>4.7968005683836585</v>
      </c>
      <c r="W65">
        <v>10.260385901256731</v>
      </c>
      <c r="X65">
        <v>45.001312203641106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2.6146891227180529</v>
      </c>
      <c r="AG65">
        <v>0</v>
      </c>
      <c r="AH65">
        <v>0</v>
      </c>
      <c r="AI65">
        <v>0</v>
      </c>
      <c r="AJ65">
        <v>0</v>
      </c>
      <c r="AK65">
        <v>15.890058100000001</v>
      </c>
      <c r="AL65">
        <v>0</v>
      </c>
      <c r="AM65">
        <v>0</v>
      </c>
      <c r="AN65">
        <v>0</v>
      </c>
      <c r="AO65">
        <v>0</v>
      </c>
      <c r="AP65">
        <v>3.7743908947804466E-2</v>
      </c>
      <c r="AQ65">
        <v>4.5854392812698404</v>
      </c>
      <c r="AR65">
        <v>10.409199298641306</v>
      </c>
      <c r="AS65">
        <v>1.3872496940975321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453.20740905901687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1.9199927458209818</v>
      </c>
      <c r="L66">
        <v>241.86932391334733</v>
      </c>
      <c r="M66">
        <v>27.109018198279767</v>
      </c>
      <c r="N66">
        <v>16.71143623140496</v>
      </c>
      <c r="O66">
        <v>0</v>
      </c>
      <c r="P66">
        <v>21.656747932011331</v>
      </c>
      <c r="Q66">
        <v>0</v>
      </c>
      <c r="R66">
        <v>12.49044547973471</v>
      </c>
      <c r="S66">
        <v>3.839798259301014</v>
      </c>
      <c r="T66">
        <v>0</v>
      </c>
      <c r="U66">
        <v>24.049803146274151</v>
      </c>
      <c r="V66">
        <v>4.7968005683836585</v>
      </c>
      <c r="W66">
        <v>10.260385901256731</v>
      </c>
      <c r="X66">
        <v>45.001312203641106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2.6146891227180529</v>
      </c>
      <c r="AG66">
        <v>0</v>
      </c>
      <c r="AH66">
        <v>0</v>
      </c>
      <c r="AI66">
        <v>0</v>
      </c>
      <c r="AJ66">
        <v>0</v>
      </c>
      <c r="AK66">
        <v>15.890058100000001</v>
      </c>
      <c r="AL66">
        <v>0</v>
      </c>
      <c r="AM66">
        <v>0</v>
      </c>
      <c r="AN66">
        <v>0</v>
      </c>
      <c r="AO66">
        <v>0</v>
      </c>
      <c r="AP66">
        <v>3.7743908947804466E-2</v>
      </c>
      <c r="AQ66">
        <v>4.5854392812698404</v>
      </c>
      <c r="AR66">
        <v>1.3011497972826089</v>
      </c>
      <c r="AS66">
        <v>1.3872496940975321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435.52139448377159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1.9199927458209818</v>
      </c>
      <c r="L67">
        <v>296.93376449383146</v>
      </c>
      <c r="M67">
        <v>27.109018198279767</v>
      </c>
      <c r="N67">
        <v>16.71143623140496</v>
      </c>
      <c r="O67">
        <v>0</v>
      </c>
      <c r="P67">
        <v>21.656747932011331</v>
      </c>
      <c r="Q67">
        <v>0</v>
      </c>
      <c r="R67">
        <v>12.49044547973471</v>
      </c>
      <c r="S67">
        <v>3.839798259301014</v>
      </c>
      <c r="T67">
        <v>0</v>
      </c>
      <c r="U67">
        <v>24.049803146274151</v>
      </c>
      <c r="V67">
        <v>4.9577209041881813</v>
      </c>
      <c r="W67">
        <v>10.260385901256731</v>
      </c>
      <c r="X67">
        <v>45.001312203641106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4.8552044819953242</v>
      </c>
      <c r="AF67">
        <v>2.6146891227180529</v>
      </c>
      <c r="AG67">
        <v>0</v>
      </c>
      <c r="AH67">
        <v>0</v>
      </c>
      <c r="AI67">
        <v>0</v>
      </c>
      <c r="AJ67">
        <v>0</v>
      </c>
      <c r="AK67">
        <v>15.890058100000001</v>
      </c>
      <c r="AL67">
        <v>0</v>
      </c>
      <c r="AM67">
        <v>0</v>
      </c>
      <c r="AN67">
        <v>0</v>
      </c>
      <c r="AO67">
        <v>0</v>
      </c>
      <c r="AP67">
        <v>3.7743908947804466E-2</v>
      </c>
      <c r="AQ67">
        <v>9.1708788693650778</v>
      </c>
      <c r="AR67">
        <v>0.97586250135869579</v>
      </c>
      <c r="AS67">
        <v>1.3872496940975321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499.86211217422687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8.9801245297508299</v>
      </c>
      <c r="L68">
        <v>363.83623512941807</v>
      </c>
      <c r="M68">
        <v>27.109018198279767</v>
      </c>
      <c r="N68">
        <v>16.71143623140496</v>
      </c>
      <c r="O68">
        <v>0</v>
      </c>
      <c r="P68">
        <v>21.656747932011331</v>
      </c>
      <c r="Q68">
        <v>0</v>
      </c>
      <c r="R68">
        <v>12.49044547973471</v>
      </c>
      <c r="S68">
        <v>7.7784814422090722</v>
      </c>
      <c r="T68">
        <v>0</v>
      </c>
      <c r="U68">
        <v>24.049803146274151</v>
      </c>
      <c r="V68">
        <v>4.9577209041881813</v>
      </c>
      <c r="W68">
        <v>10.260385901256731</v>
      </c>
      <c r="X68">
        <v>45.001312203641106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4.8552044819953242</v>
      </c>
      <c r="AF68">
        <v>2.6146891227180529</v>
      </c>
      <c r="AG68">
        <v>0</v>
      </c>
      <c r="AH68">
        <v>0</v>
      </c>
      <c r="AI68">
        <v>0</v>
      </c>
      <c r="AJ68">
        <v>0</v>
      </c>
      <c r="AK68">
        <v>15.890058100000001</v>
      </c>
      <c r="AL68">
        <v>0</v>
      </c>
      <c r="AM68">
        <v>0</v>
      </c>
      <c r="AN68">
        <v>0</v>
      </c>
      <c r="AO68">
        <v>0</v>
      </c>
      <c r="AP68">
        <v>3.7743908947804466E-2</v>
      </c>
      <c r="AQ68">
        <v>9.1708788693650778</v>
      </c>
      <c r="AR68">
        <v>0.97586250135869579</v>
      </c>
      <c r="AS68">
        <v>1.3872496940975321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577.76339777665135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8.9801245297508299</v>
      </c>
      <c r="L69">
        <v>370.39389870216792</v>
      </c>
      <c r="M69">
        <v>27.109018198279767</v>
      </c>
      <c r="N69">
        <v>16.71143623140496</v>
      </c>
      <c r="O69">
        <v>0</v>
      </c>
      <c r="P69">
        <v>21.656747932011331</v>
      </c>
      <c r="Q69">
        <v>0</v>
      </c>
      <c r="R69">
        <v>12.49044547973471</v>
      </c>
      <c r="S69">
        <v>7.7784814422090722</v>
      </c>
      <c r="T69">
        <v>0</v>
      </c>
      <c r="U69">
        <v>24.049803146274151</v>
      </c>
      <c r="V69">
        <v>4.9577285874928281</v>
      </c>
      <c r="W69">
        <v>10.260385901256731</v>
      </c>
      <c r="X69">
        <v>43.291224110538579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4.8552044819953242</v>
      </c>
      <c r="AF69">
        <v>2.6146891227180529</v>
      </c>
      <c r="AG69">
        <v>0</v>
      </c>
      <c r="AH69">
        <v>6.808444716304118</v>
      </c>
      <c r="AI69">
        <v>0</v>
      </c>
      <c r="AJ69">
        <v>0</v>
      </c>
      <c r="AK69">
        <v>15.890058100000001</v>
      </c>
      <c r="AL69">
        <v>0</v>
      </c>
      <c r="AM69">
        <v>0</v>
      </c>
      <c r="AN69">
        <v>0</v>
      </c>
      <c r="AO69">
        <v>0</v>
      </c>
      <c r="AP69">
        <v>3.7743908947804466E-2</v>
      </c>
      <c r="AQ69">
        <v>13.756318150634918</v>
      </c>
      <c r="AR69">
        <v>0.97586250135869579</v>
      </c>
      <c r="AS69">
        <v>1.3872496940975321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594.00486493717733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8.9801245297508299</v>
      </c>
      <c r="L70">
        <v>370.39389870216792</v>
      </c>
      <c r="M70">
        <v>27.109018198279767</v>
      </c>
      <c r="N70">
        <v>16.71143623140496</v>
      </c>
      <c r="O70">
        <v>0</v>
      </c>
      <c r="P70">
        <v>21.656747932011331</v>
      </c>
      <c r="Q70">
        <v>0</v>
      </c>
      <c r="R70">
        <v>12.49044547973471</v>
      </c>
      <c r="S70">
        <v>7.7784814422090722</v>
      </c>
      <c r="T70">
        <v>0</v>
      </c>
      <c r="U70">
        <v>24.049803146274151</v>
      </c>
      <c r="V70">
        <v>4.9577169202524383</v>
      </c>
      <c r="W70">
        <v>10.260385901256731</v>
      </c>
      <c r="X70">
        <v>43.291224110538579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4.8552044819953242</v>
      </c>
      <c r="AF70">
        <v>2.6146891227180529</v>
      </c>
      <c r="AG70">
        <v>0</v>
      </c>
      <c r="AH70">
        <v>13.784310116304118</v>
      </c>
      <c r="AI70">
        <v>0</v>
      </c>
      <c r="AJ70">
        <v>0</v>
      </c>
      <c r="AK70">
        <v>15.890058100000001</v>
      </c>
      <c r="AL70">
        <v>0</v>
      </c>
      <c r="AM70">
        <v>0</v>
      </c>
      <c r="AN70">
        <v>0</v>
      </c>
      <c r="AO70">
        <v>0</v>
      </c>
      <c r="AP70">
        <v>3.7743908947804466E-2</v>
      </c>
      <c r="AQ70">
        <v>13.756318150634918</v>
      </c>
      <c r="AR70">
        <v>0.97586250135869579</v>
      </c>
      <c r="AS70">
        <v>1.3872496940975321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600.98071866993689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8.9801245297508299</v>
      </c>
      <c r="L71">
        <v>370.39389870216792</v>
      </c>
      <c r="M71">
        <v>27.109018198279767</v>
      </c>
      <c r="N71">
        <v>16.71143623140496</v>
      </c>
      <c r="O71">
        <v>0</v>
      </c>
      <c r="P71">
        <v>21.656747932011331</v>
      </c>
      <c r="Q71">
        <v>0</v>
      </c>
      <c r="R71">
        <v>12.49044547973471</v>
      </c>
      <c r="S71">
        <v>7.7784814422090722</v>
      </c>
      <c r="T71">
        <v>0</v>
      </c>
      <c r="U71">
        <v>24.049803146274151</v>
      </c>
      <c r="V71">
        <v>4.9577169202524383</v>
      </c>
      <c r="W71">
        <v>10.260385901256731</v>
      </c>
      <c r="X71">
        <v>43.291224110538579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4.8552044819953242</v>
      </c>
      <c r="AF71">
        <v>2.6146891227180529</v>
      </c>
      <c r="AG71">
        <v>0</v>
      </c>
      <c r="AH71">
        <v>20.676465021055968</v>
      </c>
      <c r="AI71">
        <v>0</v>
      </c>
      <c r="AJ71">
        <v>0</v>
      </c>
      <c r="AK71">
        <v>15.890058100000001</v>
      </c>
      <c r="AL71">
        <v>0</v>
      </c>
      <c r="AM71">
        <v>0</v>
      </c>
      <c r="AN71">
        <v>0</v>
      </c>
      <c r="AO71">
        <v>0</v>
      </c>
      <c r="AP71">
        <v>3.7743908947804466E-2</v>
      </c>
      <c r="AQ71">
        <v>13.756318150634918</v>
      </c>
      <c r="AR71">
        <v>0.97586250135869579</v>
      </c>
      <c r="AS71">
        <v>1.3872496940975321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607.8728735746887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8.9801245297508299</v>
      </c>
      <c r="L72">
        <v>370.39389870216792</v>
      </c>
      <c r="M72">
        <v>27.109018198279767</v>
      </c>
      <c r="N72">
        <v>16.71143623140496</v>
      </c>
      <c r="O72">
        <v>0</v>
      </c>
      <c r="P72">
        <v>21.656747932011331</v>
      </c>
      <c r="Q72">
        <v>0</v>
      </c>
      <c r="R72">
        <v>12.49044547973471</v>
      </c>
      <c r="S72">
        <v>7.7784814422090722</v>
      </c>
      <c r="T72">
        <v>0</v>
      </c>
      <c r="U72">
        <v>24.049803146274151</v>
      </c>
      <c r="V72">
        <v>4.9577169202524383</v>
      </c>
      <c r="W72">
        <v>10.260385901256731</v>
      </c>
      <c r="X72">
        <v>43.291224110538579</v>
      </c>
      <c r="Y72">
        <v>0</v>
      </c>
      <c r="Z72">
        <v>0</v>
      </c>
      <c r="AA72">
        <v>0</v>
      </c>
      <c r="AB72">
        <v>3.8808994403600896</v>
      </c>
      <c r="AC72">
        <v>0</v>
      </c>
      <c r="AD72">
        <v>0</v>
      </c>
      <c r="AE72">
        <v>4.8552044819953242</v>
      </c>
      <c r="AF72">
        <v>5.2293779386409733</v>
      </c>
      <c r="AG72">
        <v>0</v>
      </c>
      <c r="AH72">
        <v>27.568619925807816</v>
      </c>
      <c r="AI72">
        <v>0</v>
      </c>
      <c r="AJ72">
        <v>0</v>
      </c>
      <c r="AK72">
        <v>15.890058100000001</v>
      </c>
      <c r="AL72">
        <v>0</v>
      </c>
      <c r="AM72">
        <v>0</v>
      </c>
      <c r="AN72">
        <v>0</v>
      </c>
      <c r="AO72">
        <v>0</v>
      </c>
      <c r="AP72">
        <v>3.7743908947804466E-2</v>
      </c>
      <c r="AQ72">
        <v>13.756318150634918</v>
      </c>
      <c r="AR72">
        <v>0.97586250135869579</v>
      </c>
      <c r="AS72">
        <v>1.3872496940975321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621.2606167357236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8.9801245297508299</v>
      </c>
      <c r="L73">
        <v>370.39389870216792</v>
      </c>
      <c r="M73">
        <v>27.109018198279767</v>
      </c>
      <c r="N73">
        <v>16.71143623140496</v>
      </c>
      <c r="O73">
        <v>0</v>
      </c>
      <c r="P73">
        <v>21.656747932011331</v>
      </c>
      <c r="Q73">
        <v>0</v>
      </c>
      <c r="R73">
        <v>12.49044547973471</v>
      </c>
      <c r="S73">
        <v>7.7784814422090722</v>
      </c>
      <c r="T73">
        <v>0</v>
      </c>
      <c r="U73">
        <v>24.049803146274151</v>
      </c>
      <c r="V73">
        <v>4.9577169202524383</v>
      </c>
      <c r="W73">
        <v>10.260385901256731</v>
      </c>
      <c r="X73">
        <v>43.291224110538579</v>
      </c>
      <c r="Y73">
        <v>0</v>
      </c>
      <c r="Z73">
        <v>0.32413500000000006</v>
      </c>
      <c r="AA73">
        <v>2.0713585839662447</v>
      </c>
      <c r="AB73">
        <v>3.8808994403600896</v>
      </c>
      <c r="AC73">
        <v>2.8517350703628086</v>
      </c>
      <c r="AD73">
        <v>2.6920538377744134</v>
      </c>
      <c r="AE73">
        <v>9.7104092707716294</v>
      </c>
      <c r="AF73">
        <v>7.8440670613590262</v>
      </c>
      <c r="AG73">
        <v>0</v>
      </c>
      <c r="AH73">
        <v>34.879327000000004</v>
      </c>
      <c r="AI73">
        <v>1.1253968427337</v>
      </c>
      <c r="AJ73">
        <v>0</v>
      </c>
      <c r="AK73">
        <v>15.890058100000001</v>
      </c>
      <c r="AL73">
        <v>0</v>
      </c>
      <c r="AM73">
        <v>1.3355322768192048</v>
      </c>
      <c r="AN73">
        <v>0</v>
      </c>
      <c r="AO73">
        <v>0</v>
      </c>
      <c r="AP73">
        <v>3.7743908947804466E-2</v>
      </c>
      <c r="AQ73">
        <v>13.756318150634918</v>
      </c>
      <c r="AR73">
        <v>0.97586250135869579</v>
      </c>
      <c r="AS73">
        <v>1.3872496940975321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646.44142933306648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8.9801245297508299</v>
      </c>
      <c r="L74">
        <v>370.39389870216792</v>
      </c>
      <c r="M74">
        <v>27.109018198279767</v>
      </c>
      <c r="N74">
        <v>16.71143623140496</v>
      </c>
      <c r="O74">
        <v>0</v>
      </c>
      <c r="P74">
        <v>21.656747932011331</v>
      </c>
      <c r="Q74">
        <v>0</v>
      </c>
      <c r="R74">
        <v>12.49044547973471</v>
      </c>
      <c r="S74">
        <v>7.7784814422090722</v>
      </c>
      <c r="T74">
        <v>0</v>
      </c>
      <c r="U74">
        <v>24.049803146274151</v>
      </c>
      <c r="V74">
        <v>4.9577169202524383</v>
      </c>
      <c r="W74">
        <v>10.260385901256731</v>
      </c>
      <c r="X74">
        <v>43.291224110538579</v>
      </c>
      <c r="Y74">
        <v>0</v>
      </c>
      <c r="Z74">
        <v>3.8429446704545454</v>
      </c>
      <c r="AA74">
        <v>4.0961701493670883</v>
      </c>
      <c r="AB74">
        <v>7.7617991875468855</v>
      </c>
      <c r="AC74">
        <v>8.5638350358881734</v>
      </c>
      <c r="AD74">
        <v>5.3841076755488269</v>
      </c>
      <c r="AE74">
        <v>14.565613752766954</v>
      </c>
      <c r="AF74">
        <v>10.458755877281947</v>
      </c>
      <c r="AG74">
        <v>0</v>
      </c>
      <c r="AH74">
        <v>34.879327000000004</v>
      </c>
      <c r="AI74">
        <v>4.8181985872741553</v>
      </c>
      <c r="AJ74">
        <v>0</v>
      </c>
      <c r="AK74">
        <v>15.890058100000001</v>
      </c>
      <c r="AL74">
        <v>0</v>
      </c>
      <c r="AM74">
        <v>3.1047196136534132</v>
      </c>
      <c r="AN74">
        <v>0</v>
      </c>
      <c r="AO74">
        <v>0</v>
      </c>
      <c r="AP74">
        <v>3.7743908947804466E-2</v>
      </c>
      <c r="AQ74">
        <v>13.756318150634918</v>
      </c>
      <c r="AR74">
        <v>0.97586250135869579</v>
      </c>
      <c r="AS74">
        <v>1.3872496940975321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677.20198649870156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8.9801245297508299</v>
      </c>
      <c r="L75">
        <v>370.39389870216792</v>
      </c>
      <c r="M75">
        <v>27.109018198279767</v>
      </c>
      <c r="N75">
        <v>16.71143623140496</v>
      </c>
      <c r="O75">
        <v>0</v>
      </c>
      <c r="P75">
        <v>21.656747932011331</v>
      </c>
      <c r="Q75">
        <v>0</v>
      </c>
      <c r="R75">
        <v>12.49044547973471</v>
      </c>
      <c r="S75">
        <v>7.7784814422090722</v>
      </c>
      <c r="T75">
        <v>0</v>
      </c>
      <c r="U75">
        <v>24.049803146274151</v>
      </c>
      <c r="V75">
        <v>4.9577169202524383</v>
      </c>
      <c r="W75">
        <v>10.260385901256731</v>
      </c>
      <c r="X75">
        <v>43.291224110538579</v>
      </c>
      <c r="Y75">
        <v>0</v>
      </c>
      <c r="Z75">
        <v>3.8429446704545454</v>
      </c>
      <c r="AA75">
        <v>6.5166341333333335</v>
      </c>
      <c r="AB75">
        <v>7.7617991875468855</v>
      </c>
      <c r="AC75">
        <v>8.5638350358881734</v>
      </c>
      <c r="AD75">
        <v>8.0761615133232389</v>
      </c>
      <c r="AE75">
        <v>14.565613752766954</v>
      </c>
      <c r="AF75">
        <v>10.458755877281947</v>
      </c>
      <c r="AG75">
        <v>0</v>
      </c>
      <c r="AH75">
        <v>41.352930042111936</v>
      </c>
      <c r="AI75">
        <v>4.8181985872741553</v>
      </c>
      <c r="AJ75">
        <v>0</v>
      </c>
      <c r="AK75">
        <v>15.890058100000001</v>
      </c>
      <c r="AL75">
        <v>0</v>
      </c>
      <c r="AM75">
        <v>3.1047196136534132</v>
      </c>
      <c r="AN75">
        <v>0.569546</v>
      </c>
      <c r="AO75">
        <v>0</v>
      </c>
      <c r="AP75">
        <v>3.7743908947804466E-2</v>
      </c>
      <c r="AQ75">
        <v>13.756318150634918</v>
      </c>
      <c r="AR75">
        <v>0.97586250135869579</v>
      </c>
      <c r="AS75">
        <v>1.3872496940975321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689.35765336255395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8.9801245297508299</v>
      </c>
      <c r="L76">
        <v>370.39389870216792</v>
      </c>
      <c r="M76">
        <v>27.109018198279767</v>
      </c>
      <c r="N76">
        <v>16.71143623140496</v>
      </c>
      <c r="O76">
        <v>0</v>
      </c>
      <c r="P76">
        <v>21.656747932011331</v>
      </c>
      <c r="Q76">
        <v>0</v>
      </c>
      <c r="R76">
        <v>12.49044547973471</v>
      </c>
      <c r="S76">
        <v>7.7784814422090722</v>
      </c>
      <c r="T76">
        <v>0</v>
      </c>
      <c r="U76">
        <v>24.049803146274151</v>
      </c>
      <c r="V76">
        <v>4.9577169202524383</v>
      </c>
      <c r="W76">
        <v>10.260385901256731</v>
      </c>
      <c r="X76">
        <v>43.291224110538579</v>
      </c>
      <c r="Y76">
        <v>0</v>
      </c>
      <c r="Z76">
        <v>3.8429446704545454</v>
      </c>
      <c r="AA76">
        <v>7.6803188000000002</v>
      </c>
      <c r="AB76">
        <v>7.7617991875468855</v>
      </c>
      <c r="AC76">
        <v>8.5638350358881734</v>
      </c>
      <c r="AD76">
        <v>10.768215351097654</v>
      </c>
      <c r="AE76">
        <v>14.565613752766954</v>
      </c>
      <c r="AF76">
        <v>10.458755877281947</v>
      </c>
      <c r="AG76">
        <v>0</v>
      </c>
      <c r="AH76">
        <v>41.352930042111936</v>
      </c>
      <c r="AI76">
        <v>4.8181985872741553</v>
      </c>
      <c r="AJ76">
        <v>0</v>
      </c>
      <c r="AK76">
        <v>15.890058100000001</v>
      </c>
      <c r="AL76">
        <v>0</v>
      </c>
      <c r="AM76">
        <v>3.1047196136534132</v>
      </c>
      <c r="AN76">
        <v>0.569546</v>
      </c>
      <c r="AO76">
        <v>0</v>
      </c>
      <c r="AP76">
        <v>3.7743908947804466E-2</v>
      </c>
      <c r="AQ76">
        <v>13.756318150634918</v>
      </c>
      <c r="AR76">
        <v>0.97586250135869579</v>
      </c>
      <c r="AS76">
        <v>1.3872496940975321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693.21339186699504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8.9801245297508299</v>
      </c>
      <c r="L77">
        <v>370.39389870216792</v>
      </c>
      <c r="M77">
        <v>27.109018198279767</v>
      </c>
      <c r="N77">
        <v>16.71143623140496</v>
      </c>
      <c r="O77">
        <v>0</v>
      </c>
      <c r="P77">
        <v>21.656747932011331</v>
      </c>
      <c r="Q77">
        <v>0</v>
      </c>
      <c r="R77">
        <v>12.49044547973471</v>
      </c>
      <c r="S77">
        <v>7.7784814422090722</v>
      </c>
      <c r="T77">
        <v>0</v>
      </c>
      <c r="U77">
        <v>24.049803146274151</v>
      </c>
      <c r="V77">
        <v>4.9577169202524383</v>
      </c>
      <c r="W77">
        <v>10.260385901256731</v>
      </c>
      <c r="X77">
        <v>43.291224110538579</v>
      </c>
      <c r="Y77">
        <v>0</v>
      </c>
      <c r="Z77">
        <v>3.8429446704545454</v>
      </c>
      <c r="AA77">
        <v>7.6803188000000002</v>
      </c>
      <c r="AB77">
        <v>7.7617991875468855</v>
      </c>
      <c r="AC77">
        <v>8.5638350358881734</v>
      </c>
      <c r="AD77">
        <v>10.768215351097654</v>
      </c>
      <c r="AE77">
        <v>14.565613752766954</v>
      </c>
      <c r="AF77">
        <v>10.458755877281947</v>
      </c>
      <c r="AG77">
        <v>0</v>
      </c>
      <c r="AH77">
        <v>41.352930042111936</v>
      </c>
      <c r="AI77">
        <v>4.8181985872741553</v>
      </c>
      <c r="AJ77">
        <v>0</v>
      </c>
      <c r="AK77">
        <v>15.890058100000001</v>
      </c>
      <c r="AL77">
        <v>0</v>
      </c>
      <c r="AM77">
        <v>3.1047196136534132</v>
      </c>
      <c r="AN77">
        <v>0.569546</v>
      </c>
      <c r="AO77">
        <v>0</v>
      </c>
      <c r="AP77">
        <v>3.7743908947804466E-2</v>
      </c>
      <c r="AQ77">
        <v>13.756318150634918</v>
      </c>
      <c r="AR77">
        <v>10.409199298641306</v>
      </c>
      <c r="AS77">
        <v>1.3872496940975321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702.64672866427759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8.9801245297508299</v>
      </c>
      <c r="L78">
        <v>370.39389870216792</v>
      </c>
      <c r="M78">
        <v>27.109018198279767</v>
      </c>
      <c r="N78">
        <v>16.71143623140496</v>
      </c>
      <c r="O78">
        <v>0</v>
      </c>
      <c r="P78">
        <v>21.656747932011331</v>
      </c>
      <c r="Q78">
        <v>0</v>
      </c>
      <c r="R78">
        <v>12.49044547973471</v>
      </c>
      <c r="S78">
        <v>7.7784814422090722</v>
      </c>
      <c r="T78">
        <v>0</v>
      </c>
      <c r="U78">
        <v>24.049803146274151</v>
      </c>
      <c r="V78">
        <v>4.9577169202524383</v>
      </c>
      <c r="W78">
        <v>10.260385901256731</v>
      </c>
      <c r="X78">
        <v>43.291224110538579</v>
      </c>
      <c r="Y78">
        <v>0</v>
      </c>
      <c r="Z78">
        <v>3.8429446704545454</v>
      </c>
      <c r="AA78">
        <v>7.6803188000000002</v>
      </c>
      <c r="AB78">
        <v>7.7617991875468855</v>
      </c>
      <c r="AC78">
        <v>8.5638350358881734</v>
      </c>
      <c r="AD78">
        <v>10.768215351097654</v>
      </c>
      <c r="AE78">
        <v>14.565613752766954</v>
      </c>
      <c r="AF78">
        <v>10.458755877281947</v>
      </c>
      <c r="AG78">
        <v>0</v>
      </c>
      <c r="AH78">
        <v>39.064846240000001</v>
      </c>
      <c r="AI78">
        <v>4.8181985872741553</v>
      </c>
      <c r="AJ78">
        <v>0</v>
      </c>
      <c r="AK78">
        <v>15.890058100000001</v>
      </c>
      <c r="AL78">
        <v>0</v>
      </c>
      <c r="AM78">
        <v>3.1047196136534132</v>
      </c>
      <c r="AN78">
        <v>0.569546</v>
      </c>
      <c r="AO78">
        <v>0</v>
      </c>
      <c r="AP78">
        <v>3.7743908947804466E-2</v>
      </c>
      <c r="AQ78">
        <v>13.756318150634918</v>
      </c>
      <c r="AR78">
        <v>10.409199298641306</v>
      </c>
      <c r="AS78">
        <v>1.3872496940975321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700.35864486216565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8.9801245297508299</v>
      </c>
      <c r="L79">
        <v>370.39389870216792</v>
      </c>
      <c r="M79">
        <v>27.109018198279767</v>
      </c>
      <c r="N79">
        <v>16.71143623140496</v>
      </c>
      <c r="O79">
        <v>0</v>
      </c>
      <c r="P79">
        <v>21.656747932011331</v>
      </c>
      <c r="Q79">
        <v>0</v>
      </c>
      <c r="R79">
        <v>12.49044547973471</v>
      </c>
      <c r="S79">
        <v>7.7784814422090722</v>
      </c>
      <c r="T79">
        <v>0</v>
      </c>
      <c r="U79">
        <v>24.049803146274151</v>
      </c>
      <c r="V79">
        <v>4.9577169202524383</v>
      </c>
      <c r="W79">
        <v>10.260385901256731</v>
      </c>
      <c r="X79">
        <v>43.291224110538579</v>
      </c>
      <c r="Y79">
        <v>0</v>
      </c>
      <c r="Z79">
        <v>3.8429446704545454</v>
      </c>
      <c r="AA79">
        <v>7.6803188000000002</v>
      </c>
      <c r="AB79">
        <v>7.7617991875468855</v>
      </c>
      <c r="AC79">
        <v>8.5638350358881734</v>
      </c>
      <c r="AD79">
        <v>10.768215351097654</v>
      </c>
      <c r="AE79">
        <v>14.565613752766954</v>
      </c>
      <c r="AF79">
        <v>10.458755877281947</v>
      </c>
      <c r="AG79">
        <v>0</v>
      </c>
      <c r="AH79">
        <v>33.484153919999997</v>
      </c>
      <c r="AI79">
        <v>4.8181985872741553</v>
      </c>
      <c r="AJ79">
        <v>0</v>
      </c>
      <c r="AK79">
        <v>15.890058100000001</v>
      </c>
      <c r="AL79">
        <v>0</v>
      </c>
      <c r="AM79">
        <v>3.1047196136534132</v>
      </c>
      <c r="AN79">
        <v>0.569546</v>
      </c>
      <c r="AO79">
        <v>0</v>
      </c>
      <c r="AP79">
        <v>1.8494552199668599</v>
      </c>
      <c r="AQ79">
        <v>13.756318150634918</v>
      </c>
      <c r="AR79">
        <v>0.97586250135869579</v>
      </c>
      <c r="AS79">
        <v>1.3872496940975321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687.15632705590224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8.9801245297508299</v>
      </c>
      <c r="L80">
        <v>370.39389870216792</v>
      </c>
      <c r="M80">
        <v>27.109018198279767</v>
      </c>
      <c r="N80">
        <v>16.71143623140496</v>
      </c>
      <c r="O80">
        <v>0</v>
      </c>
      <c r="P80">
        <v>21.656747932011331</v>
      </c>
      <c r="Q80">
        <v>0</v>
      </c>
      <c r="R80">
        <v>12.49044547973471</v>
      </c>
      <c r="S80">
        <v>7.7784814422090722</v>
      </c>
      <c r="T80">
        <v>0</v>
      </c>
      <c r="U80">
        <v>24.049803146274151</v>
      </c>
      <c r="V80">
        <v>4.9577169202524383</v>
      </c>
      <c r="W80">
        <v>10.260385901256731</v>
      </c>
      <c r="X80">
        <v>43.291224110538579</v>
      </c>
      <c r="Y80">
        <v>0</v>
      </c>
      <c r="Z80">
        <v>1.9214721818181821</v>
      </c>
      <c r="AA80">
        <v>4.1389935168776368</v>
      </c>
      <c r="AB80">
        <v>7.7617991875468855</v>
      </c>
      <c r="AC80">
        <v>2.8517350703628086</v>
      </c>
      <c r="AD80">
        <v>5.3841076755488269</v>
      </c>
      <c r="AE80">
        <v>14.565613752766954</v>
      </c>
      <c r="AF80">
        <v>5.2293779386409733</v>
      </c>
      <c r="AG80">
        <v>0</v>
      </c>
      <c r="AH80">
        <v>27.568619925807816</v>
      </c>
      <c r="AI80">
        <v>1.1253968427337</v>
      </c>
      <c r="AJ80">
        <v>0</v>
      </c>
      <c r="AK80">
        <v>15.890058100000001</v>
      </c>
      <c r="AL80">
        <v>0</v>
      </c>
      <c r="AM80">
        <v>1.139130354088522</v>
      </c>
      <c r="AN80">
        <v>0.569546</v>
      </c>
      <c r="AO80">
        <v>0</v>
      </c>
      <c r="AP80">
        <v>1.8494552199668599</v>
      </c>
      <c r="AQ80">
        <v>13.756318150634918</v>
      </c>
      <c r="AR80">
        <v>0.97586250135869579</v>
      </c>
      <c r="AS80">
        <v>1.3872496940975321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653.79401870613083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8.9801245297508299</v>
      </c>
      <c r="L81">
        <v>370.39389870216792</v>
      </c>
      <c r="M81">
        <v>27.109018198279767</v>
      </c>
      <c r="N81">
        <v>16.71143623140496</v>
      </c>
      <c r="O81">
        <v>0</v>
      </c>
      <c r="P81">
        <v>21.656747932011331</v>
      </c>
      <c r="Q81">
        <v>0</v>
      </c>
      <c r="R81">
        <v>12.49044547973471</v>
      </c>
      <c r="S81">
        <v>7.7784814422090722</v>
      </c>
      <c r="T81">
        <v>0</v>
      </c>
      <c r="U81">
        <v>24.049803146274151</v>
      </c>
      <c r="V81">
        <v>4.7968005683836585</v>
      </c>
      <c r="W81">
        <v>10.260385901256731</v>
      </c>
      <c r="X81">
        <v>43.291224110538579</v>
      </c>
      <c r="Y81">
        <v>0</v>
      </c>
      <c r="Z81">
        <v>0</v>
      </c>
      <c r="AA81">
        <v>1.8618954666666665</v>
      </c>
      <c r="AB81">
        <v>7.7617991875468855</v>
      </c>
      <c r="AC81">
        <v>0</v>
      </c>
      <c r="AD81">
        <v>2.6920538377744134</v>
      </c>
      <c r="AE81">
        <v>9.7104092707716294</v>
      </c>
      <c r="AF81">
        <v>2.6146891227180529</v>
      </c>
      <c r="AG81">
        <v>0</v>
      </c>
      <c r="AH81">
        <v>16.742076959999999</v>
      </c>
      <c r="AI81">
        <v>0</v>
      </c>
      <c r="AJ81">
        <v>0</v>
      </c>
      <c r="AK81">
        <v>15.890058100000001</v>
      </c>
      <c r="AL81">
        <v>0</v>
      </c>
      <c r="AM81">
        <v>0</v>
      </c>
      <c r="AN81">
        <v>0.569546</v>
      </c>
      <c r="AO81">
        <v>0</v>
      </c>
      <c r="AP81">
        <v>1.8494552199668599</v>
      </c>
      <c r="AQ81">
        <v>13.756318150634918</v>
      </c>
      <c r="AR81">
        <v>0.97586250135869579</v>
      </c>
      <c r="AS81">
        <v>1.3872496940975321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623.3297797535472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8.9801245297508299</v>
      </c>
      <c r="L82">
        <v>370.39389870216792</v>
      </c>
      <c r="M82">
        <v>27.109018198279767</v>
      </c>
      <c r="N82">
        <v>16.71143623140496</v>
      </c>
      <c r="O82">
        <v>0</v>
      </c>
      <c r="P82">
        <v>21.656747932011331</v>
      </c>
      <c r="Q82">
        <v>0</v>
      </c>
      <c r="R82">
        <v>12.49044547973471</v>
      </c>
      <c r="S82">
        <v>7.7784814422090722</v>
      </c>
      <c r="T82">
        <v>0</v>
      </c>
      <c r="U82">
        <v>24.049803146274151</v>
      </c>
      <c r="V82">
        <v>4.7968005683836585</v>
      </c>
      <c r="W82">
        <v>10.260385901256731</v>
      </c>
      <c r="X82">
        <v>43.291224110538579</v>
      </c>
      <c r="Y82">
        <v>0</v>
      </c>
      <c r="Z82">
        <v>0</v>
      </c>
      <c r="AA82">
        <v>0</v>
      </c>
      <c r="AB82">
        <v>3.8808994403600896</v>
      </c>
      <c r="AC82">
        <v>0</v>
      </c>
      <c r="AD82">
        <v>0</v>
      </c>
      <c r="AE82">
        <v>4.8552044819953242</v>
      </c>
      <c r="AF82">
        <v>2.6146891227180529</v>
      </c>
      <c r="AG82">
        <v>0</v>
      </c>
      <c r="AH82">
        <v>8.9291078347201704</v>
      </c>
      <c r="AI82">
        <v>0</v>
      </c>
      <c r="AJ82">
        <v>0</v>
      </c>
      <c r="AK82">
        <v>15.890058100000001</v>
      </c>
      <c r="AL82">
        <v>0</v>
      </c>
      <c r="AM82">
        <v>0</v>
      </c>
      <c r="AN82">
        <v>0.569546</v>
      </c>
      <c r="AO82">
        <v>0</v>
      </c>
      <c r="AP82">
        <v>3.7743908947804466E-2</v>
      </c>
      <c r="AQ82">
        <v>13.756318150634918</v>
      </c>
      <c r="AR82">
        <v>0.97586250135869579</v>
      </c>
      <c r="AS82">
        <v>1.3872496940975321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600.41504547684417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8.9801245297508299</v>
      </c>
      <c r="L83">
        <v>370.39389870216792</v>
      </c>
      <c r="M83">
        <v>27.109018198279767</v>
      </c>
      <c r="N83">
        <v>16.71143623140496</v>
      </c>
      <c r="O83">
        <v>0</v>
      </c>
      <c r="P83">
        <v>21.656747932011331</v>
      </c>
      <c r="Q83">
        <v>0</v>
      </c>
      <c r="R83">
        <v>12.49044547973471</v>
      </c>
      <c r="S83">
        <v>7.7784814422090722</v>
      </c>
      <c r="T83">
        <v>0</v>
      </c>
      <c r="U83">
        <v>24.049803146274151</v>
      </c>
      <c r="V83">
        <v>4.7968005683836585</v>
      </c>
      <c r="W83">
        <v>10.260385901256731</v>
      </c>
      <c r="X83">
        <v>43.291224110538579</v>
      </c>
      <c r="Y83">
        <v>0</v>
      </c>
      <c r="Z83">
        <v>0</v>
      </c>
      <c r="AA83">
        <v>0</v>
      </c>
      <c r="AB83">
        <v>3.8808994403600896</v>
      </c>
      <c r="AC83">
        <v>0</v>
      </c>
      <c r="AD83">
        <v>0</v>
      </c>
      <c r="AE83">
        <v>4.8552044819953242</v>
      </c>
      <c r="AF83">
        <v>2.6146891227180529</v>
      </c>
      <c r="AG83">
        <v>0</v>
      </c>
      <c r="AH83">
        <v>6.8363482147201697</v>
      </c>
      <c r="AI83">
        <v>0</v>
      </c>
      <c r="AJ83">
        <v>0</v>
      </c>
      <c r="AK83">
        <v>15.890058100000001</v>
      </c>
      <c r="AL83">
        <v>0</v>
      </c>
      <c r="AM83">
        <v>0</v>
      </c>
      <c r="AN83">
        <v>0.569546</v>
      </c>
      <c r="AO83">
        <v>0</v>
      </c>
      <c r="AP83">
        <v>3.7743908947804466E-2</v>
      </c>
      <c r="AQ83">
        <v>13.756318150634918</v>
      </c>
      <c r="AR83">
        <v>0.97586250135869579</v>
      </c>
      <c r="AS83">
        <v>1.3872496940975321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598.32228585684413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8.9801245297508299</v>
      </c>
      <c r="L84">
        <v>370.39389870216792</v>
      </c>
      <c r="M84">
        <v>27.109018198279767</v>
      </c>
      <c r="N84">
        <v>16.71143623140496</v>
      </c>
      <c r="O84">
        <v>0</v>
      </c>
      <c r="P84">
        <v>21.656747932011331</v>
      </c>
      <c r="Q84">
        <v>0</v>
      </c>
      <c r="R84">
        <v>12.49044547973471</v>
      </c>
      <c r="S84">
        <v>7.7784814422090722</v>
      </c>
      <c r="T84">
        <v>0</v>
      </c>
      <c r="U84">
        <v>24.049803146274151</v>
      </c>
      <c r="V84">
        <v>4.7968005683836585</v>
      </c>
      <c r="W84">
        <v>10.260385901256731</v>
      </c>
      <c r="X84">
        <v>43.291224110538579</v>
      </c>
      <c r="Y84">
        <v>0</v>
      </c>
      <c r="Z84">
        <v>0</v>
      </c>
      <c r="AA84">
        <v>0</v>
      </c>
      <c r="AB84">
        <v>3.8808994403600896</v>
      </c>
      <c r="AC84">
        <v>0</v>
      </c>
      <c r="AD84">
        <v>0</v>
      </c>
      <c r="AE84">
        <v>4.8552044819953242</v>
      </c>
      <c r="AF84">
        <v>2.6146891227180529</v>
      </c>
      <c r="AG84">
        <v>0</v>
      </c>
      <c r="AH84">
        <v>0</v>
      </c>
      <c r="AI84">
        <v>0</v>
      </c>
      <c r="AJ84">
        <v>0</v>
      </c>
      <c r="AK84">
        <v>15.890058100000001</v>
      </c>
      <c r="AL84">
        <v>0</v>
      </c>
      <c r="AM84">
        <v>0</v>
      </c>
      <c r="AN84">
        <v>0.569546</v>
      </c>
      <c r="AO84">
        <v>0</v>
      </c>
      <c r="AP84">
        <v>3.7743908947804466E-2</v>
      </c>
      <c r="AQ84">
        <v>13.756318150634918</v>
      </c>
      <c r="AR84">
        <v>0.97586250135869579</v>
      </c>
      <c r="AS84">
        <v>1.3872496940975321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591.48593764212399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8.9898839918510092</v>
      </c>
      <c r="L85">
        <v>370.39389870216792</v>
      </c>
      <c r="M85">
        <v>27.109018198279767</v>
      </c>
      <c r="N85">
        <v>16.71143623140496</v>
      </c>
      <c r="O85">
        <v>0</v>
      </c>
      <c r="P85">
        <v>21.656747932011331</v>
      </c>
      <c r="Q85">
        <v>0</v>
      </c>
      <c r="R85">
        <v>12.49044547973471</v>
      </c>
      <c r="S85">
        <v>7.7784814422090722</v>
      </c>
      <c r="T85">
        <v>0</v>
      </c>
      <c r="U85">
        <v>24.049803146274151</v>
      </c>
      <c r="V85">
        <v>4.7968005683836585</v>
      </c>
      <c r="W85">
        <v>10.260385901256731</v>
      </c>
      <c r="X85">
        <v>43.291224110538579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4.8552044819953242</v>
      </c>
      <c r="AF85">
        <v>2.6146891227180529</v>
      </c>
      <c r="AG85">
        <v>0</v>
      </c>
      <c r="AH85">
        <v>0</v>
      </c>
      <c r="AI85">
        <v>0</v>
      </c>
      <c r="AJ85">
        <v>0</v>
      </c>
      <c r="AK85">
        <v>15.890058100000001</v>
      </c>
      <c r="AL85">
        <v>0</v>
      </c>
      <c r="AM85">
        <v>0</v>
      </c>
      <c r="AN85">
        <v>0.569546</v>
      </c>
      <c r="AO85">
        <v>0</v>
      </c>
      <c r="AP85">
        <v>0.15097594258492128</v>
      </c>
      <c r="AQ85">
        <v>13.756318150634918</v>
      </c>
      <c r="AR85">
        <v>0.97586250135869579</v>
      </c>
      <c r="AS85">
        <v>1.3872496940975321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587.72802969750126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1.9200074264556461</v>
      </c>
      <c r="L86">
        <v>326.53741303228367</v>
      </c>
      <c r="M86">
        <v>27.109018198279767</v>
      </c>
      <c r="N86">
        <v>16.71143623140496</v>
      </c>
      <c r="O86">
        <v>0</v>
      </c>
      <c r="P86">
        <v>21.656747932011331</v>
      </c>
      <c r="Q86">
        <v>0</v>
      </c>
      <c r="R86">
        <v>5.7606037998822837</v>
      </c>
      <c r="S86">
        <v>3.839798259301014</v>
      </c>
      <c r="T86">
        <v>0</v>
      </c>
      <c r="U86">
        <v>24.049803146274151</v>
      </c>
      <c r="V86">
        <v>1.9182926937901497</v>
      </c>
      <c r="W86">
        <v>4.8000193922059342</v>
      </c>
      <c r="X86">
        <v>15.002946190059781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4.8552044819953242</v>
      </c>
      <c r="AF86">
        <v>2.6146891227180529</v>
      </c>
      <c r="AG86">
        <v>0</v>
      </c>
      <c r="AH86">
        <v>0</v>
      </c>
      <c r="AI86">
        <v>0</v>
      </c>
      <c r="AJ86">
        <v>0</v>
      </c>
      <c r="AK86">
        <v>15.890058100000001</v>
      </c>
      <c r="AL86">
        <v>0</v>
      </c>
      <c r="AM86">
        <v>0</v>
      </c>
      <c r="AN86">
        <v>0.569546</v>
      </c>
      <c r="AO86">
        <v>0</v>
      </c>
      <c r="AP86">
        <v>0.15097594258492128</v>
      </c>
      <c r="AQ86">
        <v>13.756318150634918</v>
      </c>
      <c r="AR86">
        <v>0.97586250135869579</v>
      </c>
      <c r="AS86">
        <v>1.3872496940975321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489.50599029533805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1.9200341616365086</v>
      </c>
      <c r="L87">
        <v>288.12109756515667</v>
      </c>
      <c r="M87">
        <v>27.109018198279767</v>
      </c>
      <c r="N87">
        <v>16.71143623140496</v>
      </c>
      <c r="O87">
        <v>0</v>
      </c>
      <c r="P87">
        <v>21.656747932011331</v>
      </c>
      <c r="Q87">
        <v>0</v>
      </c>
      <c r="R87">
        <v>5.7610264163265308</v>
      </c>
      <c r="S87">
        <v>3.839798259301014</v>
      </c>
      <c r="T87">
        <v>0</v>
      </c>
      <c r="U87">
        <v>24.049803146274151</v>
      </c>
      <c r="V87">
        <v>1.9182926937901497</v>
      </c>
      <c r="W87">
        <v>4.8000193922059342</v>
      </c>
      <c r="X87">
        <v>15.002946190059781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4.8552044819953242</v>
      </c>
      <c r="AF87">
        <v>2.6146891227180529</v>
      </c>
      <c r="AG87">
        <v>0</v>
      </c>
      <c r="AH87">
        <v>0</v>
      </c>
      <c r="AI87">
        <v>0</v>
      </c>
      <c r="AJ87">
        <v>0</v>
      </c>
      <c r="AK87">
        <v>15.890058100000001</v>
      </c>
      <c r="AL87">
        <v>0</v>
      </c>
      <c r="AM87">
        <v>0</v>
      </c>
      <c r="AN87">
        <v>0.569546</v>
      </c>
      <c r="AO87">
        <v>0</v>
      </c>
      <c r="AP87">
        <v>0.15097594258492128</v>
      </c>
      <c r="AQ87">
        <v>13.756318150634918</v>
      </c>
      <c r="AR87">
        <v>0.97586250135869579</v>
      </c>
      <c r="AS87">
        <v>1.3872496940975321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451.09012417983621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1.9200341616365086</v>
      </c>
      <c r="L88">
        <v>240.10107914154085</v>
      </c>
      <c r="M88">
        <v>27.109018198279767</v>
      </c>
      <c r="N88">
        <v>16.71143623140496</v>
      </c>
      <c r="O88">
        <v>0</v>
      </c>
      <c r="P88">
        <v>21.656747932011331</v>
      </c>
      <c r="Q88">
        <v>0</v>
      </c>
      <c r="R88">
        <v>5.7610264163265308</v>
      </c>
      <c r="S88">
        <v>3.839798259301014</v>
      </c>
      <c r="T88">
        <v>0</v>
      </c>
      <c r="U88">
        <v>24.049803146274151</v>
      </c>
      <c r="V88">
        <v>1.9182926937901497</v>
      </c>
      <c r="W88">
        <v>10.201055595667871</v>
      </c>
      <c r="X88">
        <v>43.291224110538579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4.8552044819953242</v>
      </c>
      <c r="AF88">
        <v>2.6146891227180529</v>
      </c>
      <c r="AG88">
        <v>0</v>
      </c>
      <c r="AH88">
        <v>0</v>
      </c>
      <c r="AI88">
        <v>0</v>
      </c>
      <c r="AJ88">
        <v>0</v>
      </c>
      <c r="AK88">
        <v>15.890058100000001</v>
      </c>
      <c r="AL88">
        <v>0</v>
      </c>
      <c r="AM88">
        <v>0</v>
      </c>
      <c r="AN88">
        <v>0.569546</v>
      </c>
      <c r="AO88">
        <v>0</v>
      </c>
      <c r="AP88">
        <v>0.15097594258492128</v>
      </c>
      <c r="AQ88">
        <v>13.756318150634918</v>
      </c>
      <c r="AR88">
        <v>0.97586250135869579</v>
      </c>
      <c r="AS88">
        <v>1.3872496940975321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436.75941988016109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1.9199900179869411</v>
      </c>
      <c r="L89">
        <v>203.60646663774406</v>
      </c>
      <c r="M89">
        <v>27.109018198279767</v>
      </c>
      <c r="N89">
        <v>16.71143623140496</v>
      </c>
      <c r="O89">
        <v>0</v>
      </c>
      <c r="P89">
        <v>21.656747932011331</v>
      </c>
      <c r="Q89">
        <v>0</v>
      </c>
      <c r="R89">
        <v>12.491081683088844</v>
      </c>
      <c r="S89">
        <v>3.839798259301014</v>
      </c>
      <c r="T89">
        <v>0</v>
      </c>
      <c r="U89">
        <v>24.049803146274151</v>
      </c>
      <c r="V89">
        <v>4.7968005683836585</v>
      </c>
      <c r="W89">
        <v>10.260385901256731</v>
      </c>
      <c r="X89">
        <v>43.291224110538579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4.8552044819953242</v>
      </c>
      <c r="AF89">
        <v>2.6146891227180529</v>
      </c>
      <c r="AG89">
        <v>0</v>
      </c>
      <c r="AH89">
        <v>0</v>
      </c>
      <c r="AI89">
        <v>0</v>
      </c>
      <c r="AJ89">
        <v>0</v>
      </c>
      <c r="AK89">
        <v>15.890058100000001</v>
      </c>
      <c r="AL89">
        <v>0</v>
      </c>
      <c r="AM89">
        <v>0</v>
      </c>
      <c r="AN89">
        <v>0.569546</v>
      </c>
      <c r="AO89">
        <v>0</v>
      </c>
      <c r="AP89">
        <v>1.8494552199668599</v>
      </c>
      <c r="AQ89">
        <v>13.756318150634918</v>
      </c>
      <c r="AR89">
        <v>0.97586250135869579</v>
      </c>
      <c r="AS89">
        <v>1.3872496940975321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411.63113595704135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1.9199900179869411</v>
      </c>
      <c r="L90">
        <v>203.60646663774406</v>
      </c>
      <c r="M90">
        <v>27.109018198279767</v>
      </c>
      <c r="N90">
        <v>16.71143623140496</v>
      </c>
      <c r="O90">
        <v>0</v>
      </c>
      <c r="P90">
        <v>21.656747932011331</v>
      </c>
      <c r="Q90">
        <v>0</v>
      </c>
      <c r="R90">
        <v>12.491081683088844</v>
      </c>
      <c r="S90">
        <v>3.839798259301014</v>
      </c>
      <c r="T90">
        <v>0</v>
      </c>
      <c r="U90">
        <v>24.049803146274151</v>
      </c>
      <c r="V90">
        <v>4.8013891084337343</v>
      </c>
      <c r="W90">
        <v>10.260385901256731</v>
      </c>
      <c r="X90">
        <v>43.291224110538579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4.8552044819953242</v>
      </c>
      <c r="AF90">
        <v>2.6146891227180529</v>
      </c>
      <c r="AG90">
        <v>0</v>
      </c>
      <c r="AH90">
        <v>0</v>
      </c>
      <c r="AI90">
        <v>0</v>
      </c>
      <c r="AJ90">
        <v>0</v>
      </c>
      <c r="AK90">
        <v>15.890058100000001</v>
      </c>
      <c r="AL90">
        <v>0</v>
      </c>
      <c r="AM90">
        <v>0</v>
      </c>
      <c r="AN90">
        <v>0.569546</v>
      </c>
      <c r="AO90">
        <v>0</v>
      </c>
      <c r="AP90">
        <v>0.15097594258492128</v>
      </c>
      <c r="AQ90">
        <v>9.1708788693650778</v>
      </c>
      <c r="AR90">
        <v>0.97586250135869579</v>
      </c>
      <c r="AS90">
        <v>1.3872496940975321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405.35180593843967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1.9199900179869411</v>
      </c>
      <c r="L91">
        <v>203.60646663774406</v>
      </c>
      <c r="M91">
        <v>27.109018198279767</v>
      </c>
      <c r="N91">
        <v>16.71143623140496</v>
      </c>
      <c r="O91">
        <v>0</v>
      </c>
      <c r="P91">
        <v>21.656747932011331</v>
      </c>
      <c r="Q91">
        <v>0</v>
      </c>
      <c r="R91">
        <v>7.6069262898862586</v>
      </c>
      <c r="S91">
        <v>3.839798259301014</v>
      </c>
      <c r="T91">
        <v>0</v>
      </c>
      <c r="U91">
        <v>24.049803146274151</v>
      </c>
      <c r="V91">
        <v>1.9204821065830719</v>
      </c>
      <c r="W91">
        <v>10.260385901256731</v>
      </c>
      <c r="X91">
        <v>43.291224110538579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4.8552044819953242</v>
      </c>
      <c r="AF91">
        <v>2.6146891227180529</v>
      </c>
      <c r="AG91">
        <v>0</v>
      </c>
      <c r="AH91">
        <v>0</v>
      </c>
      <c r="AI91">
        <v>0</v>
      </c>
      <c r="AJ91">
        <v>0</v>
      </c>
      <c r="AK91">
        <v>15.890058100000001</v>
      </c>
      <c r="AL91">
        <v>0</v>
      </c>
      <c r="AM91">
        <v>0</v>
      </c>
      <c r="AN91">
        <v>0.569546</v>
      </c>
      <c r="AO91">
        <v>0</v>
      </c>
      <c r="AP91">
        <v>0.15097594258492128</v>
      </c>
      <c r="AQ91">
        <v>9.1708788693650778</v>
      </c>
      <c r="AR91">
        <v>10.409199298641306</v>
      </c>
      <c r="AS91">
        <v>1.3872496940975321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407.02008034066898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1.9199900179869411</v>
      </c>
      <c r="L92">
        <v>203.60646663774406</v>
      </c>
      <c r="M92">
        <v>27.109018198279767</v>
      </c>
      <c r="N92">
        <v>16.71143623140496</v>
      </c>
      <c r="O92">
        <v>0</v>
      </c>
      <c r="P92">
        <v>21.656747932011331</v>
      </c>
      <c r="Q92">
        <v>0</v>
      </c>
      <c r="R92">
        <v>5.7610264163265308</v>
      </c>
      <c r="S92">
        <v>3.839798259301014</v>
      </c>
      <c r="T92">
        <v>0</v>
      </c>
      <c r="U92">
        <v>24.049803146274151</v>
      </c>
      <c r="V92">
        <v>1.9204821065830719</v>
      </c>
      <c r="W92">
        <v>10.260385901256731</v>
      </c>
      <c r="X92">
        <v>43.291224110538579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2.6146891227180529</v>
      </c>
      <c r="AG92">
        <v>0</v>
      </c>
      <c r="AH92">
        <v>0</v>
      </c>
      <c r="AI92">
        <v>0</v>
      </c>
      <c r="AJ92">
        <v>0</v>
      </c>
      <c r="AK92">
        <v>15.890058100000001</v>
      </c>
      <c r="AL92">
        <v>0</v>
      </c>
      <c r="AM92">
        <v>0</v>
      </c>
      <c r="AN92">
        <v>0.569546</v>
      </c>
      <c r="AO92">
        <v>0</v>
      </c>
      <c r="AP92">
        <v>0.15097594258492128</v>
      </c>
      <c r="AQ92">
        <v>9.1708788693650778</v>
      </c>
      <c r="AR92">
        <v>10.409199298641306</v>
      </c>
      <c r="AS92">
        <v>1.3872496940975321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400.31897598511398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1.9199900179869411</v>
      </c>
      <c r="L93">
        <v>203.60646663774406</v>
      </c>
      <c r="M93">
        <v>27.109018198279767</v>
      </c>
      <c r="N93">
        <v>16.71143623140496</v>
      </c>
      <c r="O93">
        <v>0</v>
      </c>
      <c r="P93">
        <v>21.656747932011331</v>
      </c>
      <c r="Q93">
        <v>0</v>
      </c>
      <c r="R93">
        <v>5.7610264163265308</v>
      </c>
      <c r="S93">
        <v>3.839798259301014</v>
      </c>
      <c r="T93">
        <v>0</v>
      </c>
      <c r="U93">
        <v>24.049803146274151</v>
      </c>
      <c r="V93">
        <v>1.9204821065830719</v>
      </c>
      <c r="W93">
        <v>10.260385901256731</v>
      </c>
      <c r="X93">
        <v>43.291224110538579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2.6146891227180529</v>
      </c>
      <c r="AG93">
        <v>0</v>
      </c>
      <c r="AH93">
        <v>0</v>
      </c>
      <c r="AI93">
        <v>0</v>
      </c>
      <c r="AJ93">
        <v>0</v>
      </c>
      <c r="AK93">
        <v>15.890058100000001</v>
      </c>
      <c r="AL93">
        <v>0</v>
      </c>
      <c r="AM93">
        <v>0</v>
      </c>
      <c r="AN93">
        <v>0.569546</v>
      </c>
      <c r="AO93">
        <v>0</v>
      </c>
      <c r="AP93">
        <v>0.15097594258492128</v>
      </c>
      <c r="AQ93">
        <v>9.1708788693650778</v>
      </c>
      <c r="AR93">
        <v>0.97586250135869579</v>
      </c>
      <c r="AS93">
        <v>1.3872496940975321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390.88563918783137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1.9199900179869411</v>
      </c>
      <c r="L94">
        <v>203.60646663774406</v>
      </c>
      <c r="M94">
        <v>27.109018198279767</v>
      </c>
      <c r="N94">
        <v>16.71143623140496</v>
      </c>
      <c r="O94">
        <v>0</v>
      </c>
      <c r="P94">
        <v>21.656747932011331</v>
      </c>
      <c r="Q94">
        <v>0</v>
      </c>
      <c r="R94">
        <v>5.7610264163265308</v>
      </c>
      <c r="S94">
        <v>3.839798259301014</v>
      </c>
      <c r="T94">
        <v>0</v>
      </c>
      <c r="U94">
        <v>24.049803146274151</v>
      </c>
      <c r="V94">
        <v>1.9182926937901497</v>
      </c>
      <c r="W94">
        <v>10.260385901256731</v>
      </c>
      <c r="X94">
        <v>43.291224110538579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2.6146891227180529</v>
      </c>
      <c r="AG94">
        <v>0</v>
      </c>
      <c r="AH94">
        <v>0</v>
      </c>
      <c r="AI94">
        <v>0</v>
      </c>
      <c r="AJ94">
        <v>0</v>
      </c>
      <c r="AK94">
        <v>15.890058100000001</v>
      </c>
      <c r="AL94">
        <v>0</v>
      </c>
      <c r="AM94">
        <v>0</v>
      </c>
      <c r="AN94">
        <v>0.569546</v>
      </c>
      <c r="AO94">
        <v>0</v>
      </c>
      <c r="AP94">
        <v>0.15097594258492128</v>
      </c>
      <c r="AQ94">
        <v>9.1708788693650778</v>
      </c>
      <c r="AR94">
        <v>0.97586250135869579</v>
      </c>
      <c r="AS94">
        <v>1.3872496940975321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390.88344977503846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1.9200028973478704</v>
      </c>
      <c r="L95">
        <v>203.60646663774406</v>
      </c>
      <c r="M95">
        <v>27.109018198279767</v>
      </c>
      <c r="N95">
        <v>16.71143623140496</v>
      </c>
      <c r="O95">
        <v>0</v>
      </c>
      <c r="P95">
        <v>21.656747932011331</v>
      </c>
      <c r="Q95">
        <v>0</v>
      </c>
      <c r="R95">
        <v>5.7610264163265308</v>
      </c>
      <c r="S95">
        <v>3.839798259301014</v>
      </c>
      <c r="T95">
        <v>0</v>
      </c>
      <c r="U95">
        <v>24.049803146274151</v>
      </c>
      <c r="V95">
        <v>1.9182926937901497</v>
      </c>
      <c r="W95">
        <v>10.260385901256731</v>
      </c>
      <c r="X95">
        <v>43.291224110538579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2.6146891227180529</v>
      </c>
      <c r="AG95">
        <v>0</v>
      </c>
      <c r="AH95">
        <v>0</v>
      </c>
      <c r="AI95">
        <v>0</v>
      </c>
      <c r="AJ95">
        <v>0</v>
      </c>
      <c r="AK95">
        <v>15.890058100000001</v>
      </c>
      <c r="AL95">
        <v>0</v>
      </c>
      <c r="AM95">
        <v>0</v>
      </c>
      <c r="AN95">
        <v>0.569546</v>
      </c>
      <c r="AO95">
        <v>0</v>
      </c>
      <c r="AP95">
        <v>0.15097594258492128</v>
      </c>
      <c r="AQ95">
        <v>4.5854392812698404</v>
      </c>
      <c r="AR95">
        <v>0.97586250135869579</v>
      </c>
      <c r="AS95">
        <v>1.3872496940975321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386.2980230663041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1.9199954042247622</v>
      </c>
      <c r="L96">
        <v>203.60646663774406</v>
      </c>
      <c r="M96">
        <v>27.109018198279767</v>
      </c>
      <c r="N96">
        <v>16.71143623140496</v>
      </c>
      <c r="O96">
        <v>0</v>
      </c>
      <c r="P96">
        <v>21.656747932011331</v>
      </c>
      <c r="Q96">
        <v>0</v>
      </c>
      <c r="R96">
        <v>5.7610264163265308</v>
      </c>
      <c r="S96">
        <v>3.839798259301014</v>
      </c>
      <c r="T96">
        <v>0</v>
      </c>
      <c r="U96">
        <v>24.049803146274151</v>
      </c>
      <c r="V96">
        <v>1.9182926937901497</v>
      </c>
      <c r="W96">
        <v>10.260385901256731</v>
      </c>
      <c r="X96">
        <v>43.291224110538579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2.6146891227180529</v>
      </c>
      <c r="AG96">
        <v>0</v>
      </c>
      <c r="AH96">
        <v>0</v>
      </c>
      <c r="AI96">
        <v>0</v>
      </c>
      <c r="AJ96">
        <v>0</v>
      </c>
      <c r="AK96">
        <v>15.890058100000001</v>
      </c>
      <c r="AL96">
        <v>0</v>
      </c>
      <c r="AM96">
        <v>0</v>
      </c>
      <c r="AN96">
        <v>0.569546</v>
      </c>
      <c r="AO96">
        <v>0</v>
      </c>
      <c r="AP96">
        <v>0.15097594258492128</v>
      </c>
      <c r="AQ96">
        <v>4.4554876799999992</v>
      </c>
      <c r="AR96">
        <v>0.97586250135869579</v>
      </c>
      <c r="AS96">
        <v>1.3872496940975321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386.16806397191112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1.920020770791075</v>
      </c>
      <c r="L97">
        <v>203.60646663774406</v>
      </c>
      <c r="M97">
        <v>27.109018198279767</v>
      </c>
      <c r="N97">
        <v>16.71143623140496</v>
      </c>
      <c r="O97">
        <v>0</v>
      </c>
      <c r="P97">
        <v>21.656747932011331</v>
      </c>
      <c r="Q97">
        <v>0</v>
      </c>
      <c r="R97">
        <v>5.7610264163265308</v>
      </c>
      <c r="S97">
        <v>3.839798259301014</v>
      </c>
      <c r="T97">
        <v>0</v>
      </c>
      <c r="U97">
        <v>24.049803146274151</v>
      </c>
      <c r="V97">
        <v>1.9182926937901497</v>
      </c>
      <c r="W97">
        <v>4.8000193922059342</v>
      </c>
      <c r="X97">
        <v>14.40838384870816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2.6146891227180529</v>
      </c>
      <c r="AG97">
        <v>0</v>
      </c>
      <c r="AH97">
        <v>0</v>
      </c>
      <c r="AI97">
        <v>0</v>
      </c>
      <c r="AJ97">
        <v>0</v>
      </c>
      <c r="AK97">
        <v>15.890058100000001</v>
      </c>
      <c r="AL97">
        <v>0</v>
      </c>
      <c r="AM97">
        <v>0</v>
      </c>
      <c r="AN97">
        <v>0.569546</v>
      </c>
      <c r="AO97">
        <v>0</v>
      </c>
      <c r="AP97">
        <v>0.15097594258492128</v>
      </c>
      <c r="AQ97">
        <v>2.7289860812698405</v>
      </c>
      <c r="AR97">
        <v>0.97586250135869579</v>
      </c>
      <c r="AS97">
        <v>1.3872496940975321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350.09838096886614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1.9200129576514258</v>
      </c>
      <c r="L98">
        <v>203.60646663774406</v>
      </c>
      <c r="M98">
        <v>27.109018198279767</v>
      </c>
      <c r="N98">
        <v>16.71143623140496</v>
      </c>
      <c r="O98">
        <v>0</v>
      </c>
      <c r="P98">
        <v>21.656747932011331</v>
      </c>
      <c r="Q98">
        <v>0</v>
      </c>
      <c r="R98">
        <v>5.7610264163265308</v>
      </c>
      <c r="S98">
        <v>3.839798259301014</v>
      </c>
      <c r="T98">
        <v>0</v>
      </c>
      <c r="U98">
        <v>24.049803146274151</v>
      </c>
      <c r="V98">
        <v>1.9204821065830719</v>
      </c>
      <c r="W98">
        <v>4.8005240480274436</v>
      </c>
      <c r="X98">
        <v>14.40838384870816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2.6146891227180529</v>
      </c>
      <c r="AG98">
        <v>0</v>
      </c>
      <c r="AH98">
        <v>0</v>
      </c>
      <c r="AI98">
        <v>0</v>
      </c>
      <c r="AJ98">
        <v>0</v>
      </c>
      <c r="AK98">
        <v>15.890058100000001</v>
      </c>
      <c r="AL98">
        <v>0</v>
      </c>
      <c r="AM98">
        <v>0</v>
      </c>
      <c r="AN98">
        <v>0.569546</v>
      </c>
      <c r="AO98">
        <v>0</v>
      </c>
      <c r="AP98">
        <v>0.15097594258492128</v>
      </c>
      <c r="AQ98">
        <v>0</v>
      </c>
      <c r="AR98">
        <v>0.97586250135869579</v>
      </c>
      <c r="AS98">
        <v>1.9817852772821889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347.96661672625578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0.10963591564183668</v>
      </c>
      <c r="L99">
        <f t="shared" si="2"/>
        <v>6.7574660148752042</v>
      </c>
      <c r="M99">
        <f t="shared" si="2"/>
        <v>0.65061643675871483</v>
      </c>
      <c r="N99">
        <f t="shared" si="2"/>
        <v>0.40107446955371973</v>
      </c>
      <c r="O99">
        <f t="shared" si="2"/>
        <v>0</v>
      </c>
      <c r="P99">
        <f t="shared" si="2"/>
        <v>0.66890549190137449</v>
      </c>
      <c r="Q99">
        <f t="shared" si="2"/>
        <v>0</v>
      </c>
      <c r="R99">
        <f t="shared" si="2"/>
        <v>0.23542272326361532</v>
      </c>
      <c r="S99">
        <f t="shared" si="2"/>
        <v>0.12772225753348088</v>
      </c>
      <c r="T99">
        <f t="shared" si="2"/>
        <v>0</v>
      </c>
      <c r="U99">
        <f t="shared" si="2"/>
        <v>0.57719276667797137</v>
      </c>
      <c r="V99">
        <f t="shared" si="2"/>
        <v>8.8258229646924188E-2</v>
      </c>
      <c r="W99">
        <f t="shared" si="2"/>
        <v>0.20937796774397591</v>
      </c>
      <c r="X99">
        <f t="shared" si="2"/>
        <v>0.93061009507993997</v>
      </c>
      <c r="Y99">
        <f t="shared" si="2"/>
        <v>0</v>
      </c>
      <c r="Z99">
        <f t="shared" si="2"/>
        <v>1.233333705681818E-2</v>
      </c>
      <c r="AA99">
        <f t="shared" si="2"/>
        <v>2.4852580583544295E-2</v>
      </c>
      <c r="AB99">
        <f t="shared" si="2"/>
        <v>4.2689895224681182E-2</v>
      </c>
      <c r="AC99">
        <f t="shared" si="2"/>
        <v>2.8543240178027333E-2</v>
      </c>
      <c r="AD99">
        <f t="shared" si="2"/>
        <v>3.230464605329296E-2</v>
      </c>
      <c r="AE99">
        <f t="shared" si="2"/>
        <v>0.10074549484208886</v>
      </c>
      <c r="AF99">
        <f t="shared" si="2"/>
        <v>9.1514116994168462E-2</v>
      </c>
      <c r="AG99">
        <f t="shared" si="2"/>
        <v>0</v>
      </c>
      <c r="AH99">
        <f t="shared" si="2"/>
        <v>0.18695319264329988</v>
      </c>
      <c r="AI99">
        <f t="shared" si="2"/>
        <v>1.5579992604556163E-2</v>
      </c>
      <c r="AJ99">
        <f t="shared" si="2"/>
        <v>0</v>
      </c>
      <c r="AK99">
        <f t="shared" si="2"/>
        <v>0.38136139440000044</v>
      </c>
      <c r="AL99">
        <f t="shared" si="2"/>
        <v>0</v>
      </c>
      <c r="AM99">
        <f t="shared" si="2"/>
        <v>1.0600590637096775E-2</v>
      </c>
      <c r="AN99">
        <f t="shared" si="2"/>
        <v>9.1127359999999998E-3</v>
      </c>
      <c r="AO99">
        <f t="shared" si="2"/>
        <v>0</v>
      </c>
      <c r="AP99">
        <f t="shared" si="2"/>
        <v>9.4454318519055433E-3</v>
      </c>
      <c r="AQ99">
        <f t="shared" si="2"/>
        <v>0.17003254795900785</v>
      </c>
      <c r="AR99">
        <f t="shared" si="2"/>
        <v>5.929990839245932E-2</v>
      </c>
      <c r="AS99">
        <f t="shared" si="2"/>
        <v>4.9029368680344965E-2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11.980680842778046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15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14.406010999999999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14.406010999999999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14.406010999999999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14.406010999999999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14.406010999999999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14.406010999999999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14.406010999999999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14.406010999999999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14.406010999999999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14.406010999999999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14.406010999999999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14.406010999999999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14.406010999999999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14.406010999999999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14.20119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14.20119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14.406010999999999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14.406010999999999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12.647437999999999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12.647437999999999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13.808391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13.808391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13.997579999999999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13.997579999999999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13.2738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13.2738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13.945543000000001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13.945543000000001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14.406010999999999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14.406010999999999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14.406010999999999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14.406010999999999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14.406010999999999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14.406010999999999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14.406010999999999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14.406010999999999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14.406010999999999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14.406010999999999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14.406010999999999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14.406010999999999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14.406010999999999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14.406010999999999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14.406010999999999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14.406010999999999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14.406010999999999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14.406010999999999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14.406010999999999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14.406010999999999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14.406010999999999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14.406010999999999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14.406010999999999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14.406010999999999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14.406010999999999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14.406010999999999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14.406010999999999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14.406010999999999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14.406010999999999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14.406010999999999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14.406010999999999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14.406010999999999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14.406010999999999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14.406010999999999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14.406010999999999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14.406010999999999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14.406010999999999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14.406010999999999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14.406010999999999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14.406010999999999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14.406010999999999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14.406010999999999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14.406010999999999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14.406010999999999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14.406010999999999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14.406010999999999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14.406010999999999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14.406010999999999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14.406010999999999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14.406010999999999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14.406010999999999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14.406010999999999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14.406010999999999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14.406010999999999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14.406010999999999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14.406010999999999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14.406010999999999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14.406010999999999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14.406010999999999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14.406010999999999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14.406010999999999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14.406010999999999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14.406010999999999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14.406010999999999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14.406010999999999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14.406010999999999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14.406010999999999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14.406010999999999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14.406010999999999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14.406010999999999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14.406010999999999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14.406010999999999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14.406010999999999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14.406010999999999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14.406010999999999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14.406010999999999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14.406010999999999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14.406010999999999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14.406010999999999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14.406010999999999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14.406010999999999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14.406010999999999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14.406010999999999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14.406010999999999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14.406010999999999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14.406010999999999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14.406010999999999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14.406010999999999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14.406010999999999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14.406010999999999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14.406010999999999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14.406010999999999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14.406010999999999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14.406010999999999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14.406010999999999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14.406010999999999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14.406010999999999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14.406010999999999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14.406010999999999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14.406010999999999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14.406010999999999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14.406010999999999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14.406010999999999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14.406010999999999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14.406010999999999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14.406010999999999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14.406010999999999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14.406010999999999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14.406010999999999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14.406010999999999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14.406010999999999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14.406010999999999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14.406010999999999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14.406010999999999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14.406010999999999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14.406010999999999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14.406010999999999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14.406010999999999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14.406010999999999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14.406010999999999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14.406010999999999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14.406010999999999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14.406010999999999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14.406010999999999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14.406010999999999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14.406010999999999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14.406010999999999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14.406010999999999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14.406010999999999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14.406010999999999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14.406010999999999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14.406010999999999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14.406010999999999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14.406010999999999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14.406010999999999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14.406010999999999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14.406010999999999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14.406010999999999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14.406010999999999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14.406010999999999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14.406010999999999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14.406010999999999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14.406010999999999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14.406010999999999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14.406010999999999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14.406010999999999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14.406010999999999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14.406010999999999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14.406010999999999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14.406010999999999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14.406010999999999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14.406010999999999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14.406010999999999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14.406010999999999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14.406010999999999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14.406010999999999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14.406010999999999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14.406010999999999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14.406010999999999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14.406010999999999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14.406010999999999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14.406010999999999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14.406010999999999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14.406010999999999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0.34460373300000041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0.34460373300000041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45280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268.91000000000003</v>
      </c>
      <c r="L3" s="196">
        <v>2.88</v>
      </c>
      <c r="M3" s="196">
        <v>61.25</v>
      </c>
      <c r="N3" s="196">
        <v>23.91</v>
      </c>
      <c r="O3" s="196">
        <v>70.39</v>
      </c>
      <c r="P3" s="196">
        <v>21.06</v>
      </c>
      <c r="Q3" s="196">
        <v>0</v>
      </c>
      <c r="R3" s="196">
        <v>9.6</v>
      </c>
      <c r="S3" s="196">
        <v>4.8</v>
      </c>
      <c r="T3" s="196">
        <v>0</v>
      </c>
      <c r="U3" s="196">
        <v>59.73</v>
      </c>
      <c r="V3" s="196">
        <v>3</v>
      </c>
      <c r="W3" s="196">
        <v>14.68</v>
      </c>
      <c r="X3" s="196">
        <v>62.22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117.39</v>
      </c>
      <c r="AQ3" s="196">
        <v>19.21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268.91000000000003</v>
      </c>
      <c r="L4" s="196">
        <v>2.88</v>
      </c>
      <c r="M4" s="196">
        <v>61.25</v>
      </c>
      <c r="N4" s="196">
        <v>23.91</v>
      </c>
      <c r="O4" s="196">
        <v>70.39</v>
      </c>
      <c r="P4" s="196">
        <v>21.06</v>
      </c>
      <c r="Q4" s="196">
        <v>0</v>
      </c>
      <c r="R4" s="196">
        <v>9.6</v>
      </c>
      <c r="S4" s="196">
        <v>4.8</v>
      </c>
      <c r="T4" s="196">
        <v>0</v>
      </c>
      <c r="U4" s="196">
        <v>59.75</v>
      </c>
      <c r="V4" s="196">
        <v>2.88</v>
      </c>
      <c r="W4" s="196">
        <v>14.68</v>
      </c>
      <c r="X4" s="196">
        <v>62.22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117.39</v>
      </c>
      <c r="AQ4" s="196">
        <v>19.21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268.91000000000003</v>
      </c>
      <c r="L5" s="196">
        <v>2.88</v>
      </c>
      <c r="M5" s="196">
        <v>61.25</v>
      </c>
      <c r="N5" s="196">
        <v>23.91</v>
      </c>
      <c r="O5" s="196">
        <v>70.39</v>
      </c>
      <c r="P5" s="196">
        <v>21.06</v>
      </c>
      <c r="Q5" s="196">
        <v>0</v>
      </c>
      <c r="R5" s="196">
        <v>9.6</v>
      </c>
      <c r="S5" s="196">
        <v>4.8</v>
      </c>
      <c r="T5" s="196">
        <v>0</v>
      </c>
      <c r="U5" s="196">
        <v>59.75</v>
      </c>
      <c r="V5" s="196">
        <v>2.88</v>
      </c>
      <c r="W5" s="196">
        <v>14.68</v>
      </c>
      <c r="X5" s="196">
        <v>62.22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117.39</v>
      </c>
      <c r="AQ5" s="196">
        <v>19.21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268.91000000000003</v>
      </c>
      <c r="L6" s="196">
        <v>2.88</v>
      </c>
      <c r="M6" s="196">
        <v>61.25</v>
      </c>
      <c r="N6" s="196">
        <v>23.91</v>
      </c>
      <c r="O6" s="196">
        <v>70.39</v>
      </c>
      <c r="P6" s="196">
        <v>21.06</v>
      </c>
      <c r="Q6" s="196">
        <v>0</v>
      </c>
      <c r="R6" s="196">
        <v>9.6</v>
      </c>
      <c r="S6" s="196">
        <v>4.8</v>
      </c>
      <c r="T6" s="196">
        <v>0</v>
      </c>
      <c r="U6" s="196">
        <v>59.75</v>
      </c>
      <c r="V6" s="196">
        <v>2.88</v>
      </c>
      <c r="W6" s="196">
        <v>14.68</v>
      </c>
      <c r="X6" s="196">
        <v>62.22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60</v>
      </c>
      <c r="AQ6" s="196">
        <v>19.21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268.91000000000003</v>
      </c>
      <c r="L7" s="196">
        <v>2.88</v>
      </c>
      <c r="M7" s="196">
        <v>61.25</v>
      </c>
      <c r="N7" s="196">
        <v>23.91</v>
      </c>
      <c r="O7" s="196">
        <v>70.39</v>
      </c>
      <c r="P7" s="196">
        <v>21.06</v>
      </c>
      <c r="Q7" s="196">
        <v>0</v>
      </c>
      <c r="R7" s="196">
        <v>9.6</v>
      </c>
      <c r="S7" s="196">
        <v>4.8</v>
      </c>
      <c r="T7" s="196">
        <v>0</v>
      </c>
      <c r="U7" s="196">
        <v>59.75</v>
      </c>
      <c r="V7" s="196">
        <v>2.88</v>
      </c>
      <c r="W7" s="196">
        <v>14.68</v>
      </c>
      <c r="X7" s="196">
        <v>62.22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57.63</v>
      </c>
      <c r="AQ7" s="196">
        <v>19.21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268.91000000000003</v>
      </c>
      <c r="L8" s="196">
        <v>2.88</v>
      </c>
      <c r="M8" s="196">
        <v>61.25</v>
      </c>
      <c r="N8" s="196">
        <v>23.91</v>
      </c>
      <c r="O8" s="196">
        <v>70.39</v>
      </c>
      <c r="P8" s="196">
        <v>21.06</v>
      </c>
      <c r="Q8" s="196">
        <v>0</v>
      </c>
      <c r="R8" s="196">
        <v>9.6</v>
      </c>
      <c r="S8" s="196">
        <v>4.8</v>
      </c>
      <c r="T8" s="196">
        <v>0</v>
      </c>
      <c r="U8" s="196">
        <v>59.75</v>
      </c>
      <c r="V8" s="196">
        <v>2.88</v>
      </c>
      <c r="W8" s="196">
        <v>14.68</v>
      </c>
      <c r="X8" s="196">
        <v>62.22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57.63</v>
      </c>
      <c r="AQ8" s="196">
        <v>19.21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268.91000000000003</v>
      </c>
      <c r="L9" s="196">
        <v>2.88</v>
      </c>
      <c r="M9" s="196">
        <v>61.25</v>
      </c>
      <c r="N9" s="196">
        <v>23.91</v>
      </c>
      <c r="O9" s="196">
        <v>70.39</v>
      </c>
      <c r="P9" s="196">
        <v>21.06</v>
      </c>
      <c r="Q9" s="196">
        <v>0</v>
      </c>
      <c r="R9" s="196">
        <v>9.6</v>
      </c>
      <c r="S9" s="196">
        <v>4.8</v>
      </c>
      <c r="T9" s="196">
        <v>0</v>
      </c>
      <c r="U9" s="196">
        <v>59.75</v>
      </c>
      <c r="V9" s="196">
        <v>2.88</v>
      </c>
      <c r="W9" s="196">
        <v>14.68</v>
      </c>
      <c r="X9" s="196">
        <v>62.23</v>
      </c>
      <c r="Y9" s="196">
        <v>0</v>
      </c>
      <c r="Z9">
        <v>0</v>
      </c>
      <c r="AA9" s="196">
        <v>15.67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109.25</v>
      </c>
      <c r="AQ9" s="196">
        <v>19.21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268.91000000000003</v>
      </c>
      <c r="L10" s="196">
        <v>2.88</v>
      </c>
      <c r="M10" s="196">
        <v>61.25</v>
      </c>
      <c r="N10" s="196">
        <v>23.91</v>
      </c>
      <c r="O10" s="196">
        <v>70.39</v>
      </c>
      <c r="P10" s="196">
        <v>21.06</v>
      </c>
      <c r="Q10" s="196">
        <v>0</v>
      </c>
      <c r="R10" s="196">
        <v>9.6</v>
      </c>
      <c r="S10" s="196">
        <v>4.8</v>
      </c>
      <c r="T10" s="196">
        <v>0</v>
      </c>
      <c r="U10" s="196">
        <v>59.75</v>
      </c>
      <c r="V10" s="196">
        <v>2.88</v>
      </c>
      <c r="W10" s="196">
        <v>14.68</v>
      </c>
      <c r="X10" s="196">
        <v>62.23</v>
      </c>
      <c r="Y10" s="196">
        <v>0</v>
      </c>
      <c r="Z10">
        <v>0</v>
      </c>
      <c r="AA10" s="196">
        <v>15.67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117.39</v>
      </c>
      <c r="AQ10" s="196">
        <v>19.21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268.91000000000003</v>
      </c>
      <c r="L11" s="196">
        <v>2.88</v>
      </c>
      <c r="M11" s="196">
        <v>61.25</v>
      </c>
      <c r="N11" s="196">
        <v>23.91</v>
      </c>
      <c r="O11" s="196">
        <v>70.39</v>
      </c>
      <c r="P11" s="196">
        <v>21.06</v>
      </c>
      <c r="Q11" s="196">
        <v>0</v>
      </c>
      <c r="R11" s="196">
        <v>9.6</v>
      </c>
      <c r="S11" s="196">
        <v>4.8</v>
      </c>
      <c r="T11" s="196">
        <v>0</v>
      </c>
      <c r="U11" s="196">
        <v>59.75</v>
      </c>
      <c r="V11" s="196">
        <v>2.88</v>
      </c>
      <c r="W11" s="196">
        <v>14.68</v>
      </c>
      <c r="X11" s="196">
        <v>62.23</v>
      </c>
      <c r="Y11" s="196">
        <v>0</v>
      </c>
      <c r="Z11">
        <v>0</v>
      </c>
      <c r="AA11" s="196">
        <v>15.67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117.39</v>
      </c>
      <c r="AQ11" s="196">
        <v>19.21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268.91000000000003</v>
      </c>
      <c r="L12" s="196">
        <v>2.88</v>
      </c>
      <c r="M12" s="196">
        <v>61.25</v>
      </c>
      <c r="N12" s="196">
        <v>23.91</v>
      </c>
      <c r="O12" s="196">
        <v>70.39</v>
      </c>
      <c r="P12" s="196">
        <v>21.06</v>
      </c>
      <c r="Q12" s="196">
        <v>0</v>
      </c>
      <c r="R12" s="196">
        <v>9.6</v>
      </c>
      <c r="S12" s="196">
        <v>4.8</v>
      </c>
      <c r="T12" s="196">
        <v>0</v>
      </c>
      <c r="U12" s="196">
        <v>59.75</v>
      </c>
      <c r="V12" s="196">
        <v>2.88</v>
      </c>
      <c r="W12" s="196">
        <v>14.68</v>
      </c>
      <c r="X12" s="196">
        <v>62.23</v>
      </c>
      <c r="Y12" s="196">
        <v>0</v>
      </c>
      <c r="Z12">
        <v>0</v>
      </c>
      <c r="AA12" s="196">
        <v>15.67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117.39</v>
      </c>
      <c r="AQ12" s="196">
        <v>19.21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268.91000000000003</v>
      </c>
      <c r="L13" s="196">
        <v>2.88</v>
      </c>
      <c r="M13" s="196">
        <v>61.25</v>
      </c>
      <c r="N13" s="196">
        <v>23.91</v>
      </c>
      <c r="O13" s="196">
        <v>70.39</v>
      </c>
      <c r="P13" s="196">
        <v>21.06</v>
      </c>
      <c r="Q13" s="196">
        <v>0</v>
      </c>
      <c r="R13" s="196">
        <v>9.6</v>
      </c>
      <c r="S13" s="196">
        <v>4.8</v>
      </c>
      <c r="T13" s="196">
        <v>0</v>
      </c>
      <c r="U13" s="196">
        <v>59.75</v>
      </c>
      <c r="V13" s="196">
        <v>2.88</v>
      </c>
      <c r="W13" s="196">
        <v>14.68</v>
      </c>
      <c r="X13" s="196">
        <v>62.23</v>
      </c>
      <c r="Y13" s="196">
        <v>0</v>
      </c>
      <c r="Z13">
        <v>0</v>
      </c>
      <c r="AA13" s="196">
        <v>15.67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117.39</v>
      </c>
      <c r="AQ13" s="196">
        <v>19.21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268.91000000000003</v>
      </c>
      <c r="L14" s="196">
        <v>2.88</v>
      </c>
      <c r="M14" s="196">
        <v>61.25</v>
      </c>
      <c r="N14" s="196">
        <v>23.91</v>
      </c>
      <c r="O14" s="196">
        <v>70.39</v>
      </c>
      <c r="P14" s="196">
        <v>21.06</v>
      </c>
      <c r="Q14" s="196">
        <v>0</v>
      </c>
      <c r="R14" s="196">
        <v>9.6</v>
      </c>
      <c r="S14" s="196">
        <v>4.8</v>
      </c>
      <c r="T14" s="196">
        <v>0</v>
      </c>
      <c r="U14" s="196">
        <v>59.75</v>
      </c>
      <c r="V14" s="196">
        <v>2.88</v>
      </c>
      <c r="W14" s="196">
        <v>14.68</v>
      </c>
      <c r="X14" s="196">
        <v>62.23</v>
      </c>
      <c r="Y14" s="196">
        <v>0</v>
      </c>
      <c r="Z14">
        <v>0</v>
      </c>
      <c r="AA14" s="196">
        <v>15.67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117.39</v>
      </c>
      <c r="AQ14" s="196">
        <v>19.21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268.91000000000003</v>
      </c>
      <c r="L15" s="196">
        <v>2.88</v>
      </c>
      <c r="M15" s="196">
        <v>61.25</v>
      </c>
      <c r="N15" s="196">
        <v>23.91</v>
      </c>
      <c r="O15" s="196">
        <v>70.39</v>
      </c>
      <c r="P15" s="196">
        <v>21.06</v>
      </c>
      <c r="Q15" s="196">
        <v>0</v>
      </c>
      <c r="R15" s="196">
        <v>9.6999999999999993</v>
      </c>
      <c r="S15" s="196">
        <v>4.8499999999999996</v>
      </c>
      <c r="T15" s="196">
        <v>0</v>
      </c>
      <c r="U15" s="196">
        <v>59.75</v>
      </c>
      <c r="V15" s="196">
        <v>2.88</v>
      </c>
      <c r="W15" s="196">
        <v>14.68</v>
      </c>
      <c r="X15" s="196">
        <v>62.23</v>
      </c>
      <c r="Y15" s="196">
        <v>0</v>
      </c>
      <c r="Z15">
        <v>0</v>
      </c>
      <c r="AA15" s="196">
        <v>15.67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116.73</v>
      </c>
      <c r="AQ15" s="196">
        <v>19.41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268.91000000000003</v>
      </c>
      <c r="L16" s="196">
        <v>2.88</v>
      </c>
      <c r="M16" s="196">
        <v>61.25</v>
      </c>
      <c r="N16" s="196">
        <v>23.91</v>
      </c>
      <c r="O16" s="196">
        <v>70.39</v>
      </c>
      <c r="P16" s="196">
        <v>21.06</v>
      </c>
      <c r="Q16" s="196">
        <v>0</v>
      </c>
      <c r="R16" s="196">
        <v>9.6999999999999993</v>
      </c>
      <c r="S16" s="196">
        <v>4.8499999999999996</v>
      </c>
      <c r="T16" s="196">
        <v>0</v>
      </c>
      <c r="U16" s="196">
        <v>59.75</v>
      </c>
      <c r="V16" s="196">
        <v>2.88</v>
      </c>
      <c r="W16" s="196">
        <v>14.68</v>
      </c>
      <c r="X16" s="196">
        <v>62.23</v>
      </c>
      <c r="Y16" s="196">
        <v>0</v>
      </c>
      <c r="Z16">
        <v>0</v>
      </c>
      <c r="AA16" s="196">
        <v>15.67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116.73</v>
      </c>
      <c r="AQ16" s="196">
        <v>19.41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268.91000000000003</v>
      </c>
      <c r="L17" s="196">
        <v>2.88</v>
      </c>
      <c r="M17" s="196">
        <v>61.25</v>
      </c>
      <c r="N17" s="196">
        <v>23.91</v>
      </c>
      <c r="O17" s="196">
        <v>70.39</v>
      </c>
      <c r="P17" s="196">
        <v>21.06</v>
      </c>
      <c r="Q17" s="196">
        <v>0</v>
      </c>
      <c r="R17" s="196">
        <v>9.6999999999999993</v>
      </c>
      <c r="S17" s="196">
        <v>4.8499999999999996</v>
      </c>
      <c r="T17" s="196">
        <v>0</v>
      </c>
      <c r="U17" s="196">
        <v>59.75</v>
      </c>
      <c r="V17" s="196">
        <v>2.88</v>
      </c>
      <c r="W17" s="196">
        <v>14.68</v>
      </c>
      <c r="X17" s="196">
        <v>62.23</v>
      </c>
      <c r="Y17" s="196">
        <v>0</v>
      </c>
      <c r="Z17">
        <v>0</v>
      </c>
      <c r="AA17" s="196">
        <v>15.67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116.73</v>
      </c>
      <c r="AQ17" s="196">
        <v>19.41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268.91000000000003</v>
      </c>
      <c r="L18" s="196">
        <v>2.88</v>
      </c>
      <c r="M18" s="196">
        <v>61.25</v>
      </c>
      <c r="N18" s="196">
        <v>23.91</v>
      </c>
      <c r="O18" s="196">
        <v>70.39</v>
      </c>
      <c r="P18" s="196">
        <v>21.06</v>
      </c>
      <c r="Q18" s="196">
        <v>0</v>
      </c>
      <c r="R18" s="196">
        <v>9.6999999999999993</v>
      </c>
      <c r="S18" s="196">
        <v>4.8499999999999996</v>
      </c>
      <c r="T18" s="196">
        <v>0</v>
      </c>
      <c r="U18" s="196">
        <v>59.75</v>
      </c>
      <c r="V18" s="196">
        <v>2.88</v>
      </c>
      <c r="W18" s="196">
        <v>14.68</v>
      </c>
      <c r="X18" s="196">
        <v>62.23</v>
      </c>
      <c r="Y18" s="196">
        <v>0</v>
      </c>
      <c r="Z18">
        <v>0</v>
      </c>
      <c r="AA18" s="196">
        <v>15.67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116.73</v>
      </c>
      <c r="AQ18" s="196">
        <v>19.41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268.91000000000003</v>
      </c>
      <c r="L19" s="196">
        <v>2.88</v>
      </c>
      <c r="M19" s="196">
        <v>61.25</v>
      </c>
      <c r="N19" s="196">
        <v>23.91</v>
      </c>
      <c r="O19" s="196">
        <v>70.39</v>
      </c>
      <c r="P19" s="196">
        <v>21.06</v>
      </c>
      <c r="Q19" s="196">
        <v>0</v>
      </c>
      <c r="R19" s="196">
        <v>18</v>
      </c>
      <c r="S19" s="196">
        <v>4.8499999999999996</v>
      </c>
      <c r="T19" s="196">
        <v>0</v>
      </c>
      <c r="U19" s="196">
        <v>59.75</v>
      </c>
      <c r="V19" s="196">
        <v>7.65</v>
      </c>
      <c r="W19" s="196">
        <v>14.68</v>
      </c>
      <c r="X19" s="196">
        <v>62.23</v>
      </c>
      <c r="Y19" s="196">
        <v>0</v>
      </c>
      <c r="Z19">
        <v>0</v>
      </c>
      <c r="AA19" s="196">
        <v>15.67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116.73</v>
      </c>
      <c r="AQ19" s="196">
        <v>38.32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268.91000000000003</v>
      </c>
      <c r="L20" s="196">
        <v>2.88</v>
      </c>
      <c r="M20" s="196">
        <v>61.25</v>
      </c>
      <c r="N20" s="196">
        <v>23.91</v>
      </c>
      <c r="O20" s="196">
        <v>70.39</v>
      </c>
      <c r="P20" s="196">
        <v>21.06</v>
      </c>
      <c r="Q20" s="196">
        <v>0</v>
      </c>
      <c r="R20" s="196">
        <v>18</v>
      </c>
      <c r="S20" s="196">
        <v>4.8499999999999996</v>
      </c>
      <c r="T20" s="196">
        <v>0</v>
      </c>
      <c r="U20" s="196">
        <v>59.75</v>
      </c>
      <c r="V20" s="196">
        <v>7.65</v>
      </c>
      <c r="W20" s="196">
        <v>14.68</v>
      </c>
      <c r="X20" s="196">
        <v>62.23</v>
      </c>
      <c r="Y20" s="196">
        <v>0</v>
      </c>
      <c r="Z20">
        <v>0</v>
      </c>
      <c r="AA20" s="196">
        <v>15.67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116.73</v>
      </c>
      <c r="AQ20" s="196">
        <v>38.32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268.91000000000003</v>
      </c>
      <c r="L21" s="196">
        <v>2.88</v>
      </c>
      <c r="M21" s="196">
        <v>61.25</v>
      </c>
      <c r="N21" s="196">
        <v>23.91</v>
      </c>
      <c r="O21" s="196">
        <v>70.39</v>
      </c>
      <c r="P21" s="196">
        <v>21.06</v>
      </c>
      <c r="Q21" s="196">
        <v>0</v>
      </c>
      <c r="R21" s="196">
        <v>18</v>
      </c>
      <c r="S21" s="196">
        <v>4.8499999999999996</v>
      </c>
      <c r="T21" s="196">
        <v>0</v>
      </c>
      <c r="U21" s="196">
        <v>59.75</v>
      </c>
      <c r="V21" s="196">
        <v>7.65</v>
      </c>
      <c r="W21" s="196">
        <v>14.68</v>
      </c>
      <c r="X21" s="196">
        <v>62.23</v>
      </c>
      <c r="Y21" s="196">
        <v>0</v>
      </c>
      <c r="Z21">
        <v>0</v>
      </c>
      <c r="AA21" s="196">
        <v>15.67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116.73</v>
      </c>
      <c r="AQ21" s="196">
        <v>38.32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268.91000000000003</v>
      </c>
      <c r="L22" s="196">
        <v>2.88</v>
      </c>
      <c r="M22" s="196">
        <v>61.25</v>
      </c>
      <c r="N22" s="196">
        <v>23.91</v>
      </c>
      <c r="O22" s="196">
        <v>70.39</v>
      </c>
      <c r="P22" s="196">
        <v>21.06</v>
      </c>
      <c r="Q22" s="196">
        <v>0</v>
      </c>
      <c r="R22" s="196">
        <v>18</v>
      </c>
      <c r="S22" s="196">
        <v>4.8499999999999996</v>
      </c>
      <c r="T22" s="196">
        <v>0</v>
      </c>
      <c r="U22" s="196">
        <v>59.75</v>
      </c>
      <c r="V22" s="196">
        <v>7.65</v>
      </c>
      <c r="W22" s="196">
        <v>14.68</v>
      </c>
      <c r="X22" s="196">
        <v>62.23</v>
      </c>
      <c r="Y22" s="196">
        <v>0</v>
      </c>
      <c r="Z22">
        <v>0</v>
      </c>
      <c r="AA22" s="196">
        <v>15.67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116.73</v>
      </c>
      <c r="AQ22" s="196">
        <v>38.32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316.93</v>
      </c>
      <c r="L23" s="196">
        <v>5.76</v>
      </c>
      <c r="M23" s="196">
        <v>61.25</v>
      </c>
      <c r="N23" s="196">
        <v>23.91</v>
      </c>
      <c r="O23" s="196">
        <v>70.39</v>
      </c>
      <c r="P23" s="196">
        <v>21.06</v>
      </c>
      <c r="Q23" s="196">
        <v>0</v>
      </c>
      <c r="R23" s="196">
        <v>18</v>
      </c>
      <c r="S23" s="196">
        <v>11.2</v>
      </c>
      <c r="T23" s="196">
        <v>0</v>
      </c>
      <c r="U23" s="196">
        <v>59.75</v>
      </c>
      <c r="V23" s="196">
        <v>7.65</v>
      </c>
      <c r="W23" s="196">
        <v>14.68</v>
      </c>
      <c r="X23" s="196">
        <v>43.19</v>
      </c>
      <c r="Y23" s="196">
        <v>0</v>
      </c>
      <c r="Z23">
        <v>0</v>
      </c>
      <c r="AA23" s="196">
        <v>15.67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116.73</v>
      </c>
      <c r="AQ23" s="196">
        <v>38.32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364.95</v>
      </c>
      <c r="L24" s="196">
        <v>5.76</v>
      </c>
      <c r="M24" s="196">
        <v>61.25</v>
      </c>
      <c r="N24" s="196">
        <v>23.91</v>
      </c>
      <c r="O24" s="196">
        <v>70.39</v>
      </c>
      <c r="P24" s="196">
        <v>21.06</v>
      </c>
      <c r="Q24" s="196">
        <v>0</v>
      </c>
      <c r="R24" s="196">
        <v>18</v>
      </c>
      <c r="S24" s="196">
        <v>11.2</v>
      </c>
      <c r="T24" s="196">
        <v>0</v>
      </c>
      <c r="U24" s="196">
        <v>59.75</v>
      </c>
      <c r="V24" s="196">
        <v>7.65</v>
      </c>
      <c r="W24" s="196">
        <v>14.68</v>
      </c>
      <c r="X24" s="196">
        <v>41.48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116.73</v>
      </c>
      <c r="AQ24" s="196">
        <v>38.32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412.97</v>
      </c>
      <c r="L25" s="196">
        <v>5.76</v>
      </c>
      <c r="M25" s="196">
        <v>61.25</v>
      </c>
      <c r="N25" s="196">
        <v>23.91</v>
      </c>
      <c r="O25" s="196">
        <v>70.39</v>
      </c>
      <c r="P25" s="196">
        <v>21.06</v>
      </c>
      <c r="Q25" s="196">
        <v>0</v>
      </c>
      <c r="R25" s="196">
        <v>18</v>
      </c>
      <c r="S25" s="196">
        <v>11.2</v>
      </c>
      <c r="T25" s="196">
        <v>0</v>
      </c>
      <c r="U25" s="196">
        <v>59.75</v>
      </c>
      <c r="V25" s="196">
        <v>7.65</v>
      </c>
      <c r="W25" s="196">
        <v>14.68</v>
      </c>
      <c r="X25" s="196">
        <v>41.48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84.02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98.9</v>
      </c>
      <c r="AQ25" s="196">
        <v>38.32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412.97</v>
      </c>
      <c r="L26" s="196">
        <v>5.76</v>
      </c>
      <c r="M26" s="196">
        <v>61.25</v>
      </c>
      <c r="N26" s="196">
        <v>23.91</v>
      </c>
      <c r="O26" s="196">
        <v>70.39</v>
      </c>
      <c r="P26" s="196">
        <v>21.06</v>
      </c>
      <c r="Q26" s="196">
        <v>0</v>
      </c>
      <c r="R26" s="196">
        <v>18</v>
      </c>
      <c r="S26" s="196">
        <v>11.2</v>
      </c>
      <c r="T26" s="196">
        <v>0</v>
      </c>
      <c r="U26" s="196">
        <v>59.75</v>
      </c>
      <c r="V26" s="196">
        <v>7.65</v>
      </c>
      <c r="W26" s="196">
        <v>14.67</v>
      </c>
      <c r="X26" s="196">
        <v>41.48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84.02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101.48</v>
      </c>
      <c r="AQ26" s="196">
        <v>38.32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412.97</v>
      </c>
      <c r="L27" s="196">
        <v>5.76</v>
      </c>
      <c r="M27" s="196">
        <v>61.25</v>
      </c>
      <c r="N27" s="196">
        <v>23.91</v>
      </c>
      <c r="O27" s="196">
        <v>70.39</v>
      </c>
      <c r="P27" s="196">
        <v>21.06</v>
      </c>
      <c r="Q27" s="196">
        <v>0</v>
      </c>
      <c r="R27" s="196">
        <v>17.87</v>
      </c>
      <c r="S27" s="196">
        <v>11.13</v>
      </c>
      <c r="T27" s="196">
        <v>0</v>
      </c>
      <c r="U27" s="196">
        <v>59.75</v>
      </c>
      <c r="V27" s="196">
        <v>7.59</v>
      </c>
      <c r="W27" s="196">
        <v>14.67</v>
      </c>
      <c r="X27" s="196">
        <v>41.48</v>
      </c>
      <c r="Y27" s="196">
        <v>0</v>
      </c>
      <c r="Z27">
        <v>0</v>
      </c>
      <c r="AA27" s="196">
        <v>15.16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101.48</v>
      </c>
      <c r="AQ27" s="196">
        <v>38.049999999999997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460.99</v>
      </c>
      <c r="L28" s="196">
        <v>5.76</v>
      </c>
      <c r="M28" s="196">
        <v>61.25</v>
      </c>
      <c r="N28" s="196">
        <v>23.91</v>
      </c>
      <c r="O28" s="196">
        <v>70.39</v>
      </c>
      <c r="P28" s="196">
        <v>21.06</v>
      </c>
      <c r="Q28" s="196">
        <v>0</v>
      </c>
      <c r="R28" s="196">
        <v>18.62</v>
      </c>
      <c r="S28" s="196">
        <v>11.13</v>
      </c>
      <c r="T28" s="196">
        <v>0</v>
      </c>
      <c r="U28" s="196">
        <v>59.75</v>
      </c>
      <c r="V28" s="196">
        <v>7.66</v>
      </c>
      <c r="W28" s="196">
        <v>14.67</v>
      </c>
      <c r="X28" s="196">
        <v>41.48</v>
      </c>
      <c r="Y28" s="196">
        <v>0</v>
      </c>
      <c r="Z28">
        <v>0</v>
      </c>
      <c r="AA28" s="196">
        <v>15.16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82.25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117.39</v>
      </c>
      <c r="AQ28" s="196">
        <v>38.32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460.99</v>
      </c>
      <c r="L29" s="196">
        <v>5.73</v>
      </c>
      <c r="M29" s="196">
        <v>61.25</v>
      </c>
      <c r="N29" s="196">
        <v>23.91</v>
      </c>
      <c r="O29" s="196">
        <v>70.39</v>
      </c>
      <c r="P29" s="196">
        <v>21.06</v>
      </c>
      <c r="Q29" s="196">
        <v>0</v>
      </c>
      <c r="R29" s="196">
        <v>17.88</v>
      </c>
      <c r="S29" s="196">
        <v>11.13</v>
      </c>
      <c r="T29" s="196">
        <v>0</v>
      </c>
      <c r="U29" s="196">
        <v>59.75</v>
      </c>
      <c r="V29" s="196">
        <v>7.66</v>
      </c>
      <c r="W29" s="196">
        <v>14.67</v>
      </c>
      <c r="X29" s="196">
        <v>41.48</v>
      </c>
      <c r="Y29" s="196">
        <v>0</v>
      </c>
      <c r="Z29">
        <v>0</v>
      </c>
      <c r="AA29" s="196">
        <v>15.16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82.25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117.39</v>
      </c>
      <c r="AQ29" s="196">
        <v>38.049999999999997</v>
      </c>
      <c r="AR29" s="196">
        <v>0.57999999999999996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460.99</v>
      </c>
      <c r="L30" s="196">
        <v>5.76</v>
      </c>
      <c r="M30" s="196">
        <v>61.25</v>
      </c>
      <c r="N30" s="196">
        <v>23.91</v>
      </c>
      <c r="O30" s="196">
        <v>70.39</v>
      </c>
      <c r="P30" s="196">
        <v>21.06</v>
      </c>
      <c r="Q30" s="196">
        <v>0</v>
      </c>
      <c r="R30" s="196">
        <v>17.88</v>
      </c>
      <c r="S30" s="196">
        <v>11.12</v>
      </c>
      <c r="T30" s="196">
        <v>0</v>
      </c>
      <c r="U30" s="196">
        <v>59.75</v>
      </c>
      <c r="V30" s="196">
        <v>7.66</v>
      </c>
      <c r="W30" s="196">
        <v>14.67</v>
      </c>
      <c r="X30" s="196">
        <v>41.48</v>
      </c>
      <c r="Y30" s="196">
        <v>0</v>
      </c>
      <c r="Z30">
        <v>0</v>
      </c>
      <c r="AA30" s="196">
        <v>15.16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75.23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117.39</v>
      </c>
      <c r="AQ30" s="196">
        <v>38.049999999999997</v>
      </c>
      <c r="AR30" s="196">
        <v>2.06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489.21</v>
      </c>
      <c r="L31" s="196">
        <v>5.76</v>
      </c>
      <c r="M31" s="196">
        <v>61.25</v>
      </c>
      <c r="N31" s="196">
        <v>23.91</v>
      </c>
      <c r="O31" s="196">
        <v>70.39</v>
      </c>
      <c r="P31" s="196">
        <v>21.06</v>
      </c>
      <c r="Q31" s="196">
        <v>0</v>
      </c>
      <c r="R31" s="196">
        <v>17.88</v>
      </c>
      <c r="S31" s="196">
        <v>11.13</v>
      </c>
      <c r="T31" s="196">
        <v>0</v>
      </c>
      <c r="U31" s="196">
        <v>59.75</v>
      </c>
      <c r="V31" s="196">
        <v>7.66</v>
      </c>
      <c r="W31" s="196">
        <v>14.67</v>
      </c>
      <c r="X31" s="196">
        <v>41.48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143.12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117.39</v>
      </c>
      <c r="AQ31" s="196">
        <v>38.049999999999997</v>
      </c>
      <c r="AR31" s="196">
        <v>6.77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489.22</v>
      </c>
      <c r="L32" s="196">
        <v>5.76</v>
      </c>
      <c r="M32" s="196">
        <v>61.25</v>
      </c>
      <c r="N32" s="196">
        <v>23.91</v>
      </c>
      <c r="O32" s="196">
        <v>70.39</v>
      </c>
      <c r="P32" s="196">
        <v>21.06</v>
      </c>
      <c r="Q32" s="196">
        <v>0</v>
      </c>
      <c r="R32" s="196">
        <v>17.88</v>
      </c>
      <c r="S32" s="196">
        <v>11.13</v>
      </c>
      <c r="T32" s="196">
        <v>0</v>
      </c>
      <c r="U32" s="196">
        <v>59.75</v>
      </c>
      <c r="V32" s="196">
        <v>7.66</v>
      </c>
      <c r="W32" s="196">
        <v>14.67</v>
      </c>
      <c r="X32" s="196">
        <v>41.48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111.62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117.39</v>
      </c>
      <c r="AQ32" s="196">
        <v>38.049999999999997</v>
      </c>
      <c r="AR32" s="196">
        <v>14.88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489.22</v>
      </c>
      <c r="L33" s="196">
        <v>5.76</v>
      </c>
      <c r="M33" s="196">
        <v>61.25</v>
      </c>
      <c r="N33" s="196">
        <v>23.91</v>
      </c>
      <c r="O33" s="196">
        <v>70.39</v>
      </c>
      <c r="P33" s="196">
        <v>21.06</v>
      </c>
      <c r="Q33" s="196">
        <v>0</v>
      </c>
      <c r="R33" s="196">
        <v>17.88</v>
      </c>
      <c r="S33" s="196">
        <v>11.13</v>
      </c>
      <c r="T33" s="196">
        <v>0</v>
      </c>
      <c r="U33" s="196">
        <v>59.75</v>
      </c>
      <c r="V33" s="196">
        <v>7.66</v>
      </c>
      <c r="W33" s="196">
        <v>14.67</v>
      </c>
      <c r="X33" s="196">
        <v>41.48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111.62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117.39</v>
      </c>
      <c r="AQ33" s="196">
        <v>38.049999999999997</v>
      </c>
      <c r="AR33" s="196">
        <v>37.39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489.22</v>
      </c>
      <c r="L34" s="196">
        <v>5.76</v>
      </c>
      <c r="M34" s="196">
        <v>61.25</v>
      </c>
      <c r="N34" s="196">
        <v>23.91</v>
      </c>
      <c r="O34" s="196">
        <v>70.39</v>
      </c>
      <c r="P34" s="196">
        <v>21.06</v>
      </c>
      <c r="Q34" s="196">
        <v>0</v>
      </c>
      <c r="R34" s="196">
        <v>17.88</v>
      </c>
      <c r="S34" s="196">
        <v>11.13</v>
      </c>
      <c r="T34" s="196">
        <v>0</v>
      </c>
      <c r="U34" s="196">
        <v>59.75</v>
      </c>
      <c r="V34" s="196">
        <v>7.66</v>
      </c>
      <c r="W34" s="196">
        <v>14.67</v>
      </c>
      <c r="X34" s="196">
        <v>41.48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111.62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117.39</v>
      </c>
      <c r="AQ34" s="196">
        <v>38.049999999999997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489.22</v>
      </c>
      <c r="L35" s="196">
        <v>5.76</v>
      </c>
      <c r="M35" s="196">
        <v>61.25</v>
      </c>
      <c r="N35" s="196">
        <v>23.91</v>
      </c>
      <c r="O35" s="196">
        <v>70.39</v>
      </c>
      <c r="P35" s="196">
        <v>21.06</v>
      </c>
      <c r="Q35" s="196">
        <v>0</v>
      </c>
      <c r="R35" s="196">
        <v>17.88</v>
      </c>
      <c r="S35" s="196">
        <v>11.13</v>
      </c>
      <c r="T35" s="196">
        <v>0</v>
      </c>
      <c r="U35" s="196">
        <v>59.75</v>
      </c>
      <c r="V35" s="196">
        <v>7.66</v>
      </c>
      <c r="W35" s="196">
        <v>14.67</v>
      </c>
      <c r="X35" s="196">
        <v>41.48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111.62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117.39</v>
      </c>
      <c r="AQ35" s="196">
        <v>38.049999999999997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489.22</v>
      </c>
      <c r="L36" s="196">
        <v>5.76</v>
      </c>
      <c r="M36" s="196">
        <v>61.25</v>
      </c>
      <c r="N36" s="196">
        <v>23.91</v>
      </c>
      <c r="O36" s="196">
        <v>70.39</v>
      </c>
      <c r="P36" s="196">
        <v>21.06</v>
      </c>
      <c r="Q36" s="196">
        <v>0</v>
      </c>
      <c r="R36" s="196">
        <v>17.88</v>
      </c>
      <c r="S36" s="196">
        <v>11.13</v>
      </c>
      <c r="T36" s="196">
        <v>0</v>
      </c>
      <c r="U36" s="196">
        <v>59.75</v>
      </c>
      <c r="V36" s="196">
        <v>7.66</v>
      </c>
      <c r="W36" s="196">
        <v>14.67</v>
      </c>
      <c r="X36" s="196">
        <v>41.48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111.62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117.39</v>
      </c>
      <c r="AQ36" s="196">
        <v>38.049999999999997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489.22</v>
      </c>
      <c r="L37" s="196">
        <v>5.76</v>
      </c>
      <c r="M37" s="196">
        <v>61.25</v>
      </c>
      <c r="N37" s="196">
        <v>23.91</v>
      </c>
      <c r="O37" s="196">
        <v>70.39</v>
      </c>
      <c r="P37" s="196">
        <v>21.06</v>
      </c>
      <c r="Q37" s="196">
        <v>0</v>
      </c>
      <c r="R37" s="196">
        <v>17.88</v>
      </c>
      <c r="S37" s="196">
        <v>11.13</v>
      </c>
      <c r="T37" s="196">
        <v>0</v>
      </c>
      <c r="U37" s="196">
        <v>59.75</v>
      </c>
      <c r="V37" s="196">
        <v>7.66</v>
      </c>
      <c r="W37" s="196">
        <v>14.67</v>
      </c>
      <c r="X37" s="196">
        <v>41.48</v>
      </c>
      <c r="Y37" s="196">
        <v>0</v>
      </c>
      <c r="Z37">
        <v>0</v>
      </c>
      <c r="AA37" s="196">
        <v>15.16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111.62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117.39</v>
      </c>
      <c r="AQ37" s="196">
        <v>38.049999999999997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489.22</v>
      </c>
      <c r="L38" s="196">
        <v>5.76</v>
      </c>
      <c r="M38" s="196">
        <v>61.25</v>
      </c>
      <c r="N38" s="196">
        <v>23.91</v>
      </c>
      <c r="O38" s="196">
        <v>70.39</v>
      </c>
      <c r="P38" s="196">
        <v>21.06</v>
      </c>
      <c r="Q38" s="196">
        <v>0</v>
      </c>
      <c r="R38" s="196">
        <v>17.88</v>
      </c>
      <c r="S38" s="196">
        <v>11.13</v>
      </c>
      <c r="T38" s="196">
        <v>0</v>
      </c>
      <c r="U38" s="196">
        <v>59.75</v>
      </c>
      <c r="V38" s="196">
        <v>7.66</v>
      </c>
      <c r="W38" s="196">
        <v>14.67</v>
      </c>
      <c r="X38" s="196">
        <v>41.48</v>
      </c>
      <c r="Y38" s="196">
        <v>0</v>
      </c>
      <c r="Z38">
        <v>0</v>
      </c>
      <c r="AA38" s="196">
        <v>15.16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111.62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117.39</v>
      </c>
      <c r="AQ38" s="196">
        <v>38.049999999999997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489.22</v>
      </c>
      <c r="L39" s="196">
        <v>5.76</v>
      </c>
      <c r="M39" s="196">
        <v>61.25</v>
      </c>
      <c r="N39" s="196">
        <v>23.91</v>
      </c>
      <c r="O39" s="196">
        <v>70.39</v>
      </c>
      <c r="P39" s="196">
        <v>21.06</v>
      </c>
      <c r="Q39" s="196">
        <v>0</v>
      </c>
      <c r="R39" s="196">
        <v>17.88</v>
      </c>
      <c r="S39" s="196">
        <v>11.13</v>
      </c>
      <c r="T39" s="196">
        <v>0</v>
      </c>
      <c r="U39" s="196">
        <v>59.75</v>
      </c>
      <c r="V39" s="196">
        <v>7.66</v>
      </c>
      <c r="W39" s="196">
        <v>14.67</v>
      </c>
      <c r="X39" s="196">
        <v>41.48</v>
      </c>
      <c r="Y39" s="196">
        <v>0</v>
      </c>
      <c r="Z39">
        <v>0</v>
      </c>
      <c r="AA39" s="196">
        <v>15.16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111.62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117.39</v>
      </c>
      <c r="AQ39" s="196">
        <v>38.049999999999997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489.22</v>
      </c>
      <c r="L40" s="196">
        <v>5.76</v>
      </c>
      <c r="M40" s="196">
        <v>61.25</v>
      </c>
      <c r="N40" s="196">
        <v>23.91</v>
      </c>
      <c r="O40" s="196">
        <v>70.39</v>
      </c>
      <c r="P40" s="196">
        <v>21.06</v>
      </c>
      <c r="Q40" s="196">
        <v>0</v>
      </c>
      <c r="R40" s="196">
        <v>17.88</v>
      </c>
      <c r="S40" s="196">
        <v>11.13</v>
      </c>
      <c r="T40" s="196">
        <v>0</v>
      </c>
      <c r="U40" s="196">
        <v>59.75</v>
      </c>
      <c r="V40" s="196">
        <v>7.66</v>
      </c>
      <c r="W40" s="196">
        <v>14.67</v>
      </c>
      <c r="X40" s="196">
        <v>41.48</v>
      </c>
      <c r="Y40" s="196">
        <v>0</v>
      </c>
      <c r="Z40">
        <v>0</v>
      </c>
      <c r="AA40" s="196">
        <v>15.16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111.62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117.39</v>
      </c>
      <c r="AQ40" s="196">
        <v>38.049999999999997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489.22</v>
      </c>
      <c r="L41" s="196">
        <v>5.76</v>
      </c>
      <c r="M41" s="196">
        <v>61.25</v>
      </c>
      <c r="N41" s="196">
        <v>23.91</v>
      </c>
      <c r="O41" s="196">
        <v>70.39</v>
      </c>
      <c r="P41" s="196">
        <v>21.06</v>
      </c>
      <c r="Q41" s="196">
        <v>0</v>
      </c>
      <c r="R41" s="196">
        <v>17.88</v>
      </c>
      <c r="S41" s="196">
        <v>11.13</v>
      </c>
      <c r="T41" s="196">
        <v>0</v>
      </c>
      <c r="U41" s="196">
        <v>59.75</v>
      </c>
      <c r="V41" s="196">
        <v>7.66</v>
      </c>
      <c r="W41" s="196">
        <v>14.67</v>
      </c>
      <c r="X41" s="196">
        <v>43.1</v>
      </c>
      <c r="Y41" s="196">
        <v>0</v>
      </c>
      <c r="Z41">
        <v>0</v>
      </c>
      <c r="AA41" s="196">
        <v>15.16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99.61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117.39</v>
      </c>
      <c r="AQ41" s="196">
        <v>38.049999999999997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489.22</v>
      </c>
      <c r="L42" s="196">
        <v>5.76</v>
      </c>
      <c r="M42" s="196">
        <v>61.25</v>
      </c>
      <c r="N42" s="196">
        <v>23.91</v>
      </c>
      <c r="O42" s="196">
        <v>70.39</v>
      </c>
      <c r="P42" s="196">
        <v>21.06</v>
      </c>
      <c r="Q42" s="196">
        <v>0</v>
      </c>
      <c r="R42" s="196">
        <v>17.88</v>
      </c>
      <c r="S42" s="196">
        <v>11.13</v>
      </c>
      <c r="T42" s="196">
        <v>0</v>
      </c>
      <c r="U42" s="196">
        <v>59.75</v>
      </c>
      <c r="V42" s="196">
        <v>7.66</v>
      </c>
      <c r="W42" s="196">
        <v>14.67</v>
      </c>
      <c r="X42" s="196">
        <v>43.1</v>
      </c>
      <c r="Y42" s="196">
        <v>0</v>
      </c>
      <c r="Z42">
        <v>0</v>
      </c>
      <c r="AA42" s="196">
        <v>15.16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99.61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117.39</v>
      </c>
      <c r="AQ42" s="196">
        <v>38.049999999999997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489.44</v>
      </c>
      <c r="L43" s="196">
        <v>5.76</v>
      </c>
      <c r="M43" s="196">
        <v>61.25</v>
      </c>
      <c r="N43" s="196">
        <v>23.91</v>
      </c>
      <c r="O43" s="196">
        <v>70.39</v>
      </c>
      <c r="P43" s="196">
        <v>21.06</v>
      </c>
      <c r="Q43" s="196">
        <v>0</v>
      </c>
      <c r="R43" s="196">
        <v>17.88</v>
      </c>
      <c r="S43" s="196">
        <v>11.13</v>
      </c>
      <c r="T43" s="196">
        <v>0</v>
      </c>
      <c r="U43" s="196">
        <v>59.75</v>
      </c>
      <c r="V43" s="196">
        <v>14.67</v>
      </c>
      <c r="W43" s="196">
        <v>14.67</v>
      </c>
      <c r="X43" s="196">
        <v>48.33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99.61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117.39</v>
      </c>
      <c r="AQ43" s="196">
        <v>38.049999999999997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489.44</v>
      </c>
      <c r="L44" s="196">
        <v>5.76</v>
      </c>
      <c r="M44" s="196">
        <v>61.25</v>
      </c>
      <c r="N44" s="196">
        <v>23.91</v>
      </c>
      <c r="O44" s="196">
        <v>70.39</v>
      </c>
      <c r="P44" s="196">
        <v>21.06</v>
      </c>
      <c r="Q44" s="196">
        <v>0</v>
      </c>
      <c r="R44" s="196">
        <v>17.88</v>
      </c>
      <c r="S44" s="196">
        <v>11.13</v>
      </c>
      <c r="T44" s="196">
        <v>0</v>
      </c>
      <c r="U44" s="196">
        <v>59.75</v>
      </c>
      <c r="V44" s="196">
        <v>12.3</v>
      </c>
      <c r="W44" s="196">
        <v>14.67</v>
      </c>
      <c r="X44" s="196">
        <v>50.89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99.61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117.39</v>
      </c>
      <c r="AQ44" s="196">
        <v>38.049999999999997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489.44</v>
      </c>
      <c r="L45" s="196">
        <v>5.76</v>
      </c>
      <c r="M45" s="196">
        <v>61.25</v>
      </c>
      <c r="N45" s="196">
        <v>23.91</v>
      </c>
      <c r="O45" s="196">
        <v>70.39</v>
      </c>
      <c r="P45" s="196">
        <v>21.06</v>
      </c>
      <c r="Q45" s="196">
        <v>0</v>
      </c>
      <c r="R45" s="196">
        <v>17.88</v>
      </c>
      <c r="S45" s="196">
        <v>11.13</v>
      </c>
      <c r="T45" s="196">
        <v>0</v>
      </c>
      <c r="U45" s="196">
        <v>59.75</v>
      </c>
      <c r="V45" s="196">
        <v>24.54</v>
      </c>
      <c r="W45" s="196">
        <v>14.67</v>
      </c>
      <c r="X45" s="196">
        <v>50.89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99.61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117.39</v>
      </c>
      <c r="AQ45" s="196">
        <v>38.049999999999997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489.44</v>
      </c>
      <c r="L46" s="196">
        <v>5.76</v>
      </c>
      <c r="M46" s="196">
        <v>61.25</v>
      </c>
      <c r="N46" s="196">
        <v>23.91</v>
      </c>
      <c r="O46" s="196">
        <v>70.39</v>
      </c>
      <c r="P46" s="196">
        <v>21.06</v>
      </c>
      <c r="Q46" s="196">
        <v>0</v>
      </c>
      <c r="R46" s="196">
        <v>17.88</v>
      </c>
      <c r="S46" s="196">
        <v>11.13</v>
      </c>
      <c r="T46" s="196">
        <v>0</v>
      </c>
      <c r="U46" s="196">
        <v>59.75</v>
      </c>
      <c r="V46" s="196">
        <v>24.54</v>
      </c>
      <c r="W46" s="196">
        <v>14.67</v>
      </c>
      <c r="X46" s="196">
        <v>53.1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99.61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117.39</v>
      </c>
      <c r="AQ46" s="196">
        <v>38.049999999999997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489.44</v>
      </c>
      <c r="L47" s="196">
        <v>5.76</v>
      </c>
      <c r="M47" s="196">
        <v>61.25</v>
      </c>
      <c r="N47" s="196">
        <v>23.91</v>
      </c>
      <c r="O47" s="196">
        <v>70.39</v>
      </c>
      <c r="P47" s="196">
        <v>21.06</v>
      </c>
      <c r="Q47" s="196">
        <v>0</v>
      </c>
      <c r="R47" s="196">
        <v>17.88</v>
      </c>
      <c r="S47" s="196">
        <v>11.13</v>
      </c>
      <c r="T47" s="196">
        <v>0</v>
      </c>
      <c r="U47" s="196">
        <v>59.75</v>
      </c>
      <c r="V47" s="196">
        <v>24.54</v>
      </c>
      <c r="W47" s="196">
        <v>14.67</v>
      </c>
      <c r="X47" s="196">
        <v>53.1</v>
      </c>
      <c r="Y47" s="196">
        <v>0</v>
      </c>
      <c r="Z47">
        <v>0</v>
      </c>
      <c r="AA47" s="196">
        <v>15.67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80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117.39</v>
      </c>
      <c r="AQ47" s="196">
        <v>38.049999999999997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489.44</v>
      </c>
      <c r="L48" s="196">
        <v>5.76</v>
      </c>
      <c r="M48" s="196">
        <v>61.25</v>
      </c>
      <c r="N48" s="196">
        <v>23.91</v>
      </c>
      <c r="O48" s="196">
        <v>70.39</v>
      </c>
      <c r="P48" s="196">
        <v>21.06</v>
      </c>
      <c r="Q48" s="196">
        <v>0</v>
      </c>
      <c r="R48" s="196">
        <v>17.88</v>
      </c>
      <c r="S48" s="196">
        <v>11.13</v>
      </c>
      <c r="T48" s="196">
        <v>0</v>
      </c>
      <c r="U48" s="196">
        <v>59.75</v>
      </c>
      <c r="V48" s="196">
        <v>24.55</v>
      </c>
      <c r="W48" s="196">
        <v>14.67</v>
      </c>
      <c r="X48" s="196">
        <v>53.1</v>
      </c>
      <c r="Y48" s="196">
        <v>0</v>
      </c>
      <c r="Z48">
        <v>0</v>
      </c>
      <c r="AA48" s="196">
        <v>15.67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80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117.39</v>
      </c>
      <c r="AQ48" s="196">
        <v>38.049999999999997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489.44</v>
      </c>
      <c r="L49" s="196">
        <v>5.76</v>
      </c>
      <c r="M49" s="196">
        <v>61.25</v>
      </c>
      <c r="N49" s="196">
        <v>23.91</v>
      </c>
      <c r="O49" s="196">
        <v>70.39</v>
      </c>
      <c r="P49" s="196">
        <v>21.06</v>
      </c>
      <c r="Q49" s="196">
        <v>0</v>
      </c>
      <c r="R49" s="196">
        <v>17.88</v>
      </c>
      <c r="S49" s="196">
        <v>11.13</v>
      </c>
      <c r="T49" s="196">
        <v>0</v>
      </c>
      <c r="U49" s="196">
        <v>59.75</v>
      </c>
      <c r="V49" s="196">
        <v>24.55</v>
      </c>
      <c r="W49" s="196">
        <v>14.67</v>
      </c>
      <c r="X49" s="196">
        <v>55.31</v>
      </c>
      <c r="Y49" s="196">
        <v>0</v>
      </c>
      <c r="Z49">
        <v>0</v>
      </c>
      <c r="AA49" s="196">
        <v>15.67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80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117.39</v>
      </c>
      <c r="AQ49" s="196">
        <v>38.049999999999997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489.43</v>
      </c>
      <c r="L50" s="196">
        <v>5.76</v>
      </c>
      <c r="M50" s="196">
        <v>61.25</v>
      </c>
      <c r="N50" s="196">
        <v>23.91</v>
      </c>
      <c r="O50" s="196">
        <v>70.39</v>
      </c>
      <c r="P50" s="196">
        <v>21.06</v>
      </c>
      <c r="Q50" s="196">
        <v>0</v>
      </c>
      <c r="R50" s="196">
        <v>17.88</v>
      </c>
      <c r="S50" s="196">
        <v>11.13</v>
      </c>
      <c r="T50" s="196">
        <v>0</v>
      </c>
      <c r="U50" s="196">
        <v>59.75</v>
      </c>
      <c r="V50" s="196">
        <v>53.61</v>
      </c>
      <c r="W50" s="196">
        <v>14.67</v>
      </c>
      <c r="X50" s="196">
        <v>55.31</v>
      </c>
      <c r="Y50" s="196">
        <v>0</v>
      </c>
      <c r="Z50">
        <v>0</v>
      </c>
      <c r="AA50" s="196">
        <v>15.67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80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117.39</v>
      </c>
      <c r="AQ50" s="196">
        <v>38.049999999999997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461</v>
      </c>
      <c r="L51" s="196">
        <v>5.76</v>
      </c>
      <c r="M51" s="196">
        <v>61.25</v>
      </c>
      <c r="N51" s="196">
        <v>23.91</v>
      </c>
      <c r="O51" s="196">
        <v>70.39</v>
      </c>
      <c r="P51" s="196">
        <v>21.06</v>
      </c>
      <c r="Q51" s="196">
        <v>0</v>
      </c>
      <c r="R51" s="196">
        <v>17.88</v>
      </c>
      <c r="S51" s="196">
        <v>11.13</v>
      </c>
      <c r="T51" s="196">
        <v>0</v>
      </c>
      <c r="U51" s="196">
        <v>59.75</v>
      </c>
      <c r="V51" s="196">
        <v>53.61</v>
      </c>
      <c r="W51" s="196">
        <v>14.67</v>
      </c>
      <c r="X51" s="196">
        <v>57.52</v>
      </c>
      <c r="Y51" s="196">
        <v>0</v>
      </c>
      <c r="Z51">
        <v>0</v>
      </c>
      <c r="AA51" s="196">
        <v>15.67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82.25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117.39</v>
      </c>
      <c r="AQ51" s="196">
        <v>38.049999999999997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412.98</v>
      </c>
      <c r="L52" s="196">
        <v>5.76</v>
      </c>
      <c r="M52" s="196">
        <v>61.25</v>
      </c>
      <c r="N52" s="196">
        <v>23.91</v>
      </c>
      <c r="O52" s="196">
        <v>70.39</v>
      </c>
      <c r="P52" s="196">
        <v>21.06</v>
      </c>
      <c r="Q52" s="196">
        <v>0</v>
      </c>
      <c r="R52" s="196">
        <v>17.89</v>
      </c>
      <c r="S52" s="196">
        <v>11.13</v>
      </c>
      <c r="T52" s="196">
        <v>0</v>
      </c>
      <c r="U52" s="196">
        <v>59.75</v>
      </c>
      <c r="V52" s="196">
        <v>53.61</v>
      </c>
      <c r="W52" s="196">
        <v>14.67</v>
      </c>
      <c r="X52" s="196">
        <v>57.52</v>
      </c>
      <c r="Y52" s="196">
        <v>0</v>
      </c>
      <c r="Z52">
        <v>0</v>
      </c>
      <c r="AA52" s="196">
        <v>15.67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82.25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117.39</v>
      </c>
      <c r="AQ52" s="196">
        <v>38.049999999999997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364.96</v>
      </c>
      <c r="L53" s="196">
        <v>5.76</v>
      </c>
      <c r="M53" s="196">
        <v>61.25</v>
      </c>
      <c r="N53" s="196">
        <v>23.91</v>
      </c>
      <c r="O53" s="196">
        <v>70.39</v>
      </c>
      <c r="P53" s="196">
        <v>21.06</v>
      </c>
      <c r="Q53" s="196">
        <v>0</v>
      </c>
      <c r="R53" s="196">
        <v>17.89</v>
      </c>
      <c r="S53" s="196">
        <v>11.13</v>
      </c>
      <c r="T53" s="196">
        <v>0</v>
      </c>
      <c r="U53" s="196">
        <v>59.75</v>
      </c>
      <c r="V53" s="196">
        <v>53.61</v>
      </c>
      <c r="W53" s="196">
        <v>14.67</v>
      </c>
      <c r="X53" s="196">
        <v>66.239999999999995</v>
      </c>
      <c r="Y53" s="196">
        <v>0</v>
      </c>
      <c r="Z53">
        <v>0</v>
      </c>
      <c r="AA53" s="196">
        <v>15.67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82.25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117.39</v>
      </c>
      <c r="AQ53" s="196">
        <v>38.049999999999997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364.96</v>
      </c>
      <c r="L54" s="196">
        <v>5.76</v>
      </c>
      <c r="M54" s="196">
        <v>61.25</v>
      </c>
      <c r="N54" s="196">
        <v>23.91</v>
      </c>
      <c r="O54" s="196">
        <v>70.39</v>
      </c>
      <c r="P54" s="196">
        <v>21.06</v>
      </c>
      <c r="Q54" s="196">
        <v>0</v>
      </c>
      <c r="R54" s="196">
        <v>17.89</v>
      </c>
      <c r="S54" s="196">
        <v>11.13</v>
      </c>
      <c r="T54" s="196">
        <v>0</v>
      </c>
      <c r="U54" s="196">
        <v>59.75</v>
      </c>
      <c r="V54" s="196">
        <v>53.61</v>
      </c>
      <c r="W54" s="196">
        <v>14.67</v>
      </c>
      <c r="X54" s="196">
        <v>67.58</v>
      </c>
      <c r="Y54" s="196">
        <v>0</v>
      </c>
      <c r="Z54">
        <v>0</v>
      </c>
      <c r="AA54" s="196">
        <v>15.67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82.25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117.39</v>
      </c>
      <c r="AQ54" s="196">
        <v>38.049999999999997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384.16</v>
      </c>
      <c r="L55" s="196">
        <v>5.76</v>
      </c>
      <c r="M55" s="196">
        <v>61.25</v>
      </c>
      <c r="N55" s="196">
        <v>23.91</v>
      </c>
      <c r="O55" s="196">
        <v>70.39</v>
      </c>
      <c r="P55" s="196">
        <v>21.06</v>
      </c>
      <c r="Q55" s="196">
        <v>0</v>
      </c>
      <c r="R55" s="196">
        <v>15.4</v>
      </c>
      <c r="S55" s="196">
        <v>11.13</v>
      </c>
      <c r="T55" s="196">
        <v>0</v>
      </c>
      <c r="U55" s="196">
        <v>59.75</v>
      </c>
      <c r="V55" s="196">
        <v>56.52</v>
      </c>
      <c r="W55" s="196">
        <v>14.67</v>
      </c>
      <c r="X55" s="196">
        <v>71.69</v>
      </c>
      <c r="Y55" s="196">
        <v>0</v>
      </c>
      <c r="Z55">
        <v>0</v>
      </c>
      <c r="AA55" s="196">
        <v>15.67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82.25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117.39</v>
      </c>
      <c r="AQ55" s="196">
        <v>37.14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336.14</v>
      </c>
      <c r="L56" s="196">
        <v>5.76</v>
      </c>
      <c r="M56" s="196">
        <v>61.25</v>
      </c>
      <c r="N56" s="196">
        <v>23.91</v>
      </c>
      <c r="O56" s="196">
        <v>70.39</v>
      </c>
      <c r="P56" s="196">
        <v>21.06</v>
      </c>
      <c r="Q56" s="196">
        <v>0</v>
      </c>
      <c r="R56" s="196">
        <v>14.79</v>
      </c>
      <c r="S56" s="196">
        <v>11.13</v>
      </c>
      <c r="T56" s="196">
        <v>0</v>
      </c>
      <c r="U56" s="196">
        <v>59.75</v>
      </c>
      <c r="V56" s="196">
        <v>56.52</v>
      </c>
      <c r="W56" s="196">
        <v>14.67</v>
      </c>
      <c r="X56" s="196">
        <v>71.69</v>
      </c>
      <c r="Y56" s="196">
        <v>0</v>
      </c>
      <c r="Z56">
        <v>0</v>
      </c>
      <c r="AA56" s="196">
        <v>15.67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82.25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117.39</v>
      </c>
      <c r="AQ56" s="196">
        <v>37.14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336.14</v>
      </c>
      <c r="L57" s="196">
        <v>5.76</v>
      </c>
      <c r="M57" s="196">
        <v>61.25</v>
      </c>
      <c r="N57" s="196">
        <v>23.91</v>
      </c>
      <c r="O57" s="196">
        <v>70.39</v>
      </c>
      <c r="P57" s="196">
        <v>13.95</v>
      </c>
      <c r="Q57" s="196">
        <v>0</v>
      </c>
      <c r="R57" s="196">
        <v>17.239999999999998</v>
      </c>
      <c r="S57" s="196">
        <v>11.13</v>
      </c>
      <c r="T57" s="196">
        <v>0</v>
      </c>
      <c r="U57" s="196">
        <v>59.75</v>
      </c>
      <c r="V57" s="196">
        <v>53.61</v>
      </c>
      <c r="W57" s="196">
        <v>14.67</v>
      </c>
      <c r="X57" s="196">
        <v>71.69</v>
      </c>
      <c r="Y57" s="196">
        <v>0</v>
      </c>
      <c r="Z57">
        <v>0</v>
      </c>
      <c r="AA57" s="196">
        <v>15.67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82.25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117.39</v>
      </c>
      <c r="AQ57" s="196">
        <v>38.049999999999997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336.14</v>
      </c>
      <c r="L58" s="196">
        <v>5.76</v>
      </c>
      <c r="M58" s="196">
        <v>61.25</v>
      </c>
      <c r="N58" s="196">
        <v>23.91</v>
      </c>
      <c r="O58" s="196">
        <v>70.39</v>
      </c>
      <c r="P58" s="196">
        <v>13.95</v>
      </c>
      <c r="Q58" s="196">
        <v>0</v>
      </c>
      <c r="R58" s="196">
        <v>17.239999999999998</v>
      </c>
      <c r="S58" s="196">
        <v>11.13</v>
      </c>
      <c r="T58" s="196">
        <v>0</v>
      </c>
      <c r="U58" s="196">
        <v>59.75</v>
      </c>
      <c r="V58" s="196">
        <v>53.61</v>
      </c>
      <c r="W58" s="196">
        <v>14.67</v>
      </c>
      <c r="X58" s="196">
        <v>71.69</v>
      </c>
      <c r="Y58" s="196">
        <v>0</v>
      </c>
      <c r="Z58">
        <v>0</v>
      </c>
      <c r="AA58" s="196">
        <v>15.67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82.25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117.39</v>
      </c>
      <c r="AQ58" s="196">
        <v>38.049999999999997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336.14</v>
      </c>
      <c r="L59" s="196">
        <v>5.76</v>
      </c>
      <c r="M59" s="196">
        <v>61.25</v>
      </c>
      <c r="N59" s="196">
        <v>23.91</v>
      </c>
      <c r="O59" s="196">
        <v>70.39</v>
      </c>
      <c r="P59" s="196">
        <v>13.95</v>
      </c>
      <c r="Q59" s="196">
        <v>0</v>
      </c>
      <c r="R59" s="196">
        <v>17.88</v>
      </c>
      <c r="S59" s="196">
        <v>11.13</v>
      </c>
      <c r="T59" s="196">
        <v>0</v>
      </c>
      <c r="U59" s="196">
        <v>59.75</v>
      </c>
      <c r="V59" s="196">
        <v>7.66</v>
      </c>
      <c r="W59" s="196">
        <v>14.67</v>
      </c>
      <c r="X59" s="196">
        <v>71.69</v>
      </c>
      <c r="Y59" s="196">
        <v>0</v>
      </c>
      <c r="Z59">
        <v>0</v>
      </c>
      <c r="AA59" s="196">
        <v>15.67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117.39</v>
      </c>
      <c r="AQ59" s="196">
        <v>38.049999999999997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336.14</v>
      </c>
      <c r="L60" s="196">
        <v>5.76</v>
      </c>
      <c r="M60" s="196">
        <v>61.25</v>
      </c>
      <c r="N60" s="196">
        <v>23.91</v>
      </c>
      <c r="O60" s="196">
        <v>70.39</v>
      </c>
      <c r="P60" s="196">
        <v>13.95</v>
      </c>
      <c r="Q60" s="196">
        <v>0</v>
      </c>
      <c r="R60" s="196">
        <v>17.88</v>
      </c>
      <c r="S60" s="196">
        <v>11.13</v>
      </c>
      <c r="T60" s="196">
        <v>0</v>
      </c>
      <c r="U60" s="196">
        <v>59.75</v>
      </c>
      <c r="V60" s="196">
        <v>7.66</v>
      </c>
      <c r="W60" s="196">
        <v>14.67</v>
      </c>
      <c r="X60" s="196">
        <v>71.69</v>
      </c>
      <c r="Y60" s="196">
        <v>0</v>
      </c>
      <c r="Z60">
        <v>0</v>
      </c>
      <c r="AA60" s="196">
        <v>15.67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117.39</v>
      </c>
      <c r="AQ60" s="196">
        <v>38.049999999999997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336.14</v>
      </c>
      <c r="L61" s="196">
        <v>5.76</v>
      </c>
      <c r="M61" s="196">
        <v>61.25</v>
      </c>
      <c r="N61" s="196">
        <v>23.91</v>
      </c>
      <c r="O61" s="196">
        <v>70.39</v>
      </c>
      <c r="P61" s="196">
        <v>13.95</v>
      </c>
      <c r="Q61" s="196">
        <v>0</v>
      </c>
      <c r="R61" s="196">
        <v>17.88</v>
      </c>
      <c r="S61" s="196">
        <v>11.13</v>
      </c>
      <c r="T61" s="196">
        <v>0</v>
      </c>
      <c r="U61" s="196">
        <v>59.75</v>
      </c>
      <c r="V61" s="196">
        <v>7.66</v>
      </c>
      <c r="W61" s="196">
        <v>14.67</v>
      </c>
      <c r="X61" s="196">
        <v>71.69</v>
      </c>
      <c r="Y61" s="196">
        <v>0</v>
      </c>
      <c r="Z61">
        <v>0</v>
      </c>
      <c r="AA61" s="196">
        <v>15.67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117.39</v>
      </c>
      <c r="AQ61" s="196">
        <v>38.049999999999997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336.14</v>
      </c>
      <c r="L62" s="196">
        <v>5.76</v>
      </c>
      <c r="M62" s="196">
        <v>61.25</v>
      </c>
      <c r="N62" s="196">
        <v>23.91</v>
      </c>
      <c r="O62" s="196">
        <v>70.39</v>
      </c>
      <c r="P62" s="196">
        <v>13.95</v>
      </c>
      <c r="Q62" s="196">
        <v>0</v>
      </c>
      <c r="R62" s="196">
        <v>17.88</v>
      </c>
      <c r="S62" s="196">
        <v>11.13</v>
      </c>
      <c r="T62" s="196">
        <v>0</v>
      </c>
      <c r="U62" s="196">
        <v>59.75</v>
      </c>
      <c r="V62" s="196">
        <v>7.66</v>
      </c>
      <c r="W62" s="196">
        <v>14.67</v>
      </c>
      <c r="X62" s="196">
        <v>71.69</v>
      </c>
      <c r="Y62" s="196">
        <v>0</v>
      </c>
      <c r="Z62">
        <v>0</v>
      </c>
      <c r="AA62" s="196">
        <v>15.67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117.39</v>
      </c>
      <c r="AQ62" s="196">
        <v>38.049999999999997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336.14</v>
      </c>
      <c r="L63" s="196">
        <v>5.76</v>
      </c>
      <c r="M63" s="196">
        <v>61.25</v>
      </c>
      <c r="N63" s="196">
        <v>23.91</v>
      </c>
      <c r="O63" s="196">
        <v>70.39</v>
      </c>
      <c r="P63" s="196">
        <v>13.95</v>
      </c>
      <c r="Q63" s="196">
        <v>0</v>
      </c>
      <c r="R63" s="196">
        <v>17.88</v>
      </c>
      <c r="S63" s="196">
        <v>11.13</v>
      </c>
      <c r="T63" s="196">
        <v>0</v>
      </c>
      <c r="U63" s="196">
        <v>59.75</v>
      </c>
      <c r="V63" s="196">
        <v>7.66</v>
      </c>
      <c r="W63" s="196">
        <v>14.67</v>
      </c>
      <c r="X63" s="196">
        <v>71.69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84.02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117.39</v>
      </c>
      <c r="AQ63" s="196">
        <v>38.049999999999997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384.16</v>
      </c>
      <c r="L64" s="196">
        <v>5.76</v>
      </c>
      <c r="M64" s="196">
        <v>61.25</v>
      </c>
      <c r="N64" s="196">
        <v>23.91</v>
      </c>
      <c r="O64" s="196">
        <v>70.39</v>
      </c>
      <c r="P64" s="196">
        <v>13.95</v>
      </c>
      <c r="Q64" s="196">
        <v>0</v>
      </c>
      <c r="R64" s="196">
        <v>17.88</v>
      </c>
      <c r="S64" s="196">
        <v>11.13</v>
      </c>
      <c r="T64" s="196">
        <v>0</v>
      </c>
      <c r="U64" s="196">
        <v>59.75</v>
      </c>
      <c r="V64" s="196">
        <v>7.66</v>
      </c>
      <c r="W64" s="196">
        <v>14.67</v>
      </c>
      <c r="X64" s="196">
        <v>71.69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84.02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117.39</v>
      </c>
      <c r="AQ64" s="196">
        <v>38.049999999999997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430.54</v>
      </c>
      <c r="L65" s="196">
        <v>5.78</v>
      </c>
      <c r="M65" s="196">
        <v>61.25</v>
      </c>
      <c r="N65" s="196">
        <v>23.91</v>
      </c>
      <c r="O65" s="196">
        <v>70.39</v>
      </c>
      <c r="P65" s="196">
        <v>13.95</v>
      </c>
      <c r="Q65" s="196">
        <v>0</v>
      </c>
      <c r="R65" s="196">
        <v>17.88</v>
      </c>
      <c r="S65" s="196">
        <v>11.13</v>
      </c>
      <c r="T65" s="196">
        <v>0</v>
      </c>
      <c r="U65" s="196">
        <v>59.75</v>
      </c>
      <c r="V65" s="196">
        <v>7.66</v>
      </c>
      <c r="W65" s="196">
        <v>14.67</v>
      </c>
      <c r="X65" s="196">
        <v>71.69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84.02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117.39</v>
      </c>
      <c r="AQ65" s="196">
        <v>38.049999999999997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489.44</v>
      </c>
      <c r="L66" s="196">
        <v>5.37</v>
      </c>
      <c r="M66" s="196">
        <v>61.25</v>
      </c>
      <c r="N66" s="196">
        <v>23.91</v>
      </c>
      <c r="O66" s="196">
        <v>70.39</v>
      </c>
      <c r="P66" s="196">
        <v>13.95</v>
      </c>
      <c r="Q66" s="196">
        <v>0</v>
      </c>
      <c r="R66" s="196">
        <v>17.88</v>
      </c>
      <c r="S66" s="196">
        <v>11.13</v>
      </c>
      <c r="T66" s="196">
        <v>0</v>
      </c>
      <c r="U66" s="196">
        <v>59.75</v>
      </c>
      <c r="V66" s="196">
        <v>7.66</v>
      </c>
      <c r="W66" s="196">
        <v>14.67</v>
      </c>
      <c r="X66" s="196">
        <v>71.69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84.02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117.39</v>
      </c>
      <c r="AQ66" s="196">
        <v>38.049999999999997</v>
      </c>
      <c r="AR66" s="196">
        <v>47.5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489.44</v>
      </c>
      <c r="L67" s="196">
        <v>5.57</v>
      </c>
      <c r="M67" s="196">
        <v>61.25</v>
      </c>
      <c r="N67" s="196">
        <v>23.91</v>
      </c>
      <c r="O67" s="196">
        <v>70.39</v>
      </c>
      <c r="P67" s="196">
        <v>13.95</v>
      </c>
      <c r="Q67" s="196">
        <v>0</v>
      </c>
      <c r="R67" s="196">
        <v>17.88</v>
      </c>
      <c r="S67" s="196">
        <v>11.13</v>
      </c>
      <c r="T67" s="196">
        <v>0</v>
      </c>
      <c r="U67" s="196">
        <v>59.75</v>
      </c>
      <c r="V67" s="196">
        <v>7.9</v>
      </c>
      <c r="W67" s="196">
        <v>14.67</v>
      </c>
      <c r="X67" s="196">
        <v>71.69</v>
      </c>
      <c r="Y67" s="196">
        <v>0</v>
      </c>
      <c r="Z67">
        <v>0</v>
      </c>
      <c r="AA67" s="196">
        <v>15.67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82.25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117.39</v>
      </c>
      <c r="AQ67" s="196">
        <v>38.049999999999997</v>
      </c>
      <c r="AR67" s="196">
        <v>40.83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489.22</v>
      </c>
      <c r="L68" s="196">
        <v>5.66</v>
      </c>
      <c r="M68" s="196">
        <v>61.25</v>
      </c>
      <c r="N68" s="196">
        <v>23.91</v>
      </c>
      <c r="O68" s="196">
        <v>70.39</v>
      </c>
      <c r="P68" s="196">
        <v>13.95</v>
      </c>
      <c r="Q68" s="196">
        <v>0</v>
      </c>
      <c r="R68" s="196">
        <v>17.88</v>
      </c>
      <c r="S68" s="196">
        <v>11.13</v>
      </c>
      <c r="T68" s="196">
        <v>0</v>
      </c>
      <c r="U68" s="196">
        <v>59.75</v>
      </c>
      <c r="V68" s="196">
        <v>7.9</v>
      </c>
      <c r="W68" s="196">
        <v>14.67</v>
      </c>
      <c r="X68" s="196">
        <v>71.69</v>
      </c>
      <c r="Y68" s="196">
        <v>0</v>
      </c>
      <c r="Z68">
        <v>0</v>
      </c>
      <c r="AA68" s="196">
        <v>15.67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80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117.39</v>
      </c>
      <c r="AQ68" s="196">
        <v>38.049999999999997</v>
      </c>
      <c r="AR68" s="196">
        <v>24.37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489.22</v>
      </c>
      <c r="L69" s="196">
        <v>5.76</v>
      </c>
      <c r="M69" s="196">
        <v>61.25</v>
      </c>
      <c r="N69" s="196">
        <v>23.91</v>
      </c>
      <c r="O69" s="196">
        <v>70.39</v>
      </c>
      <c r="P69" s="196">
        <v>13.95</v>
      </c>
      <c r="Q69" s="196">
        <v>0</v>
      </c>
      <c r="R69" s="196">
        <v>17.88</v>
      </c>
      <c r="S69" s="196">
        <v>11.13</v>
      </c>
      <c r="T69" s="196">
        <v>0</v>
      </c>
      <c r="U69" s="196">
        <v>59.75</v>
      </c>
      <c r="V69" s="196">
        <v>7.9</v>
      </c>
      <c r="W69" s="196">
        <v>14.67</v>
      </c>
      <c r="X69" s="196">
        <v>62.33</v>
      </c>
      <c r="Y69" s="196">
        <v>0</v>
      </c>
      <c r="Z69">
        <v>0</v>
      </c>
      <c r="AA69" s="196">
        <v>15.67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133.28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117.39</v>
      </c>
      <c r="AQ69" s="196">
        <v>38.049999999999997</v>
      </c>
      <c r="AR69" s="196">
        <v>7.84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489.22</v>
      </c>
      <c r="L70" s="196">
        <v>5.76</v>
      </c>
      <c r="M70" s="196">
        <v>61.25</v>
      </c>
      <c r="N70" s="196">
        <v>23.91</v>
      </c>
      <c r="O70" s="196">
        <v>70.39</v>
      </c>
      <c r="P70" s="196">
        <v>13.95</v>
      </c>
      <c r="Q70" s="196">
        <v>0</v>
      </c>
      <c r="R70" s="196">
        <v>17.88</v>
      </c>
      <c r="S70" s="196">
        <v>11.13</v>
      </c>
      <c r="T70" s="196">
        <v>0</v>
      </c>
      <c r="U70" s="196">
        <v>59.75</v>
      </c>
      <c r="V70" s="196">
        <v>7.9</v>
      </c>
      <c r="W70" s="196">
        <v>14.67</v>
      </c>
      <c r="X70" s="196">
        <v>62.33</v>
      </c>
      <c r="Y70" s="196">
        <v>0</v>
      </c>
      <c r="Z70">
        <v>0</v>
      </c>
      <c r="AA70" s="196">
        <v>15.67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101.78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117.39</v>
      </c>
      <c r="AQ70" s="196">
        <v>38.049999999999997</v>
      </c>
      <c r="AR70" s="196">
        <v>1.3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489.22</v>
      </c>
      <c r="L71" s="196">
        <v>5.76</v>
      </c>
      <c r="M71" s="196">
        <v>61.25</v>
      </c>
      <c r="N71" s="196">
        <v>23.91</v>
      </c>
      <c r="O71" s="196">
        <v>70.39</v>
      </c>
      <c r="P71" s="196">
        <v>13.95</v>
      </c>
      <c r="Q71" s="196">
        <v>0</v>
      </c>
      <c r="R71" s="196">
        <v>17.88</v>
      </c>
      <c r="S71" s="196">
        <v>11.13</v>
      </c>
      <c r="T71" s="196">
        <v>0</v>
      </c>
      <c r="U71" s="196">
        <v>59.75</v>
      </c>
      <c r="V71" s="196">
        <v>7.9</v>
      </c>
      <c r="W71" s="196">
        <v>14.67</v>
      </c>
      <c r="X71" s="196">
        <v>62.33</v>
      </c>
      <c r="Y71" s="196">
        <v>0</v>
      </c>
      <c r="Z71">
        <v>0</v>
      </c>
      <c r="AA71" s="196">
        <v>15.16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101.78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117.39</v>
      </c>
      <c r="AQ71" s="196">
        <v>38.049999999999997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489.22</v>
      </c>
      <c r="L72" s="196">
        <v>5.76</v>
      </c>
      <c r="M72" s="196">
        <v>61.25</v>
      </c>
      <c r="N72" s="196">
        <v>23.91</v>
      </c>
      <c r="O72" s="196">
        <v>70.39</v>
      </c>
      <c r="P72" s="196">
        <v>13.95</v>
      </c>
      <c r="Q72" s="196">
        <v>0</v>
      </c>
      <c r="R72" s="196">
        <v>17.88</v>
      </c>
      <c r="S72" s="196">
        <v>11.13</v>
      </c>
      <c r="T72" s="196">
        <v>0</v>
      </c>
      <c r="U72" s="196">
        <v>59.75</v>
      </c>
      <c r="V72" s="196">
        <v>7.9</v>
      </c>
      <c r="W72" s="196">
        <v>14.67</v>
      </c>
      <c r="X72" s="196">
        <v>62.33</v>
      </c>
      <c r="Y72" s="196">
        <v>0</v>
      </c>
      <c r="Z72">
        <v>0</v>
      </c>
      <c r="AA72" s="196">
        <v>15.16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101.78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117.39</v>
      </c>
      <c r="AQ72" s="196">
        <v>38.049999999999997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489.22</v>
      </c>
      <c r="L73" s="196">
        <v>5.76</v>
      </c>
      <c r="M73" s="196">
        <v>61.25</v>
      </c>
      <c r="N73" s="196">
        <v>23.91</v>
      </c>
      <c r="O73" s="196">
        <v>70.39</v>
      </c>
      <c r="P73" s="196">
        <v>13.95</v>
      </c>
      <c r="Q73" s="196">
        <v>0</v>
      </c>
      <c r="R73" s="196">
        <v>17.88</v>
      </c>
      <c r="S73" s="196">
        <v>11.13</v>
      </c>
      <c r="T73" s="196">
        <v>0</v>
      </c>
      <c r="U73" s="196">
        <v>59.75</v>
      </c>
      <c r="V73" s="196">
        <v>7.9</v>
      </c>
      <c r="W73" s="196">
        <v>14.67</v>
      </c>
      <c r="X73" s="196">
        <v>62.33</v>
      </c>
      <c r="Y73" s="196">
        <v>0</v>
      </c>
      <c r="Z73">
        <v>0</v>
      </c>
      <c r="AA73" s="196">
        <v>15.16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101.78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117.39</v>
      </c>
      <c r="AQ73" s="196">
        <v>38.049999999999997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489.22</v>
      </c>
      <c r="L74" s="196">
        <v>5.76</v>
      </c>
      <c r="M74" s="196">
        <v>61.25</v>
      </c>
      <c r="N74" s="196">
        <v>23.91</v>
      </c>
      <c r="O74" s="196">
        <v>70.39</v>
      </c>
      <c r="P74" s="196">
        <v>13.95</v>
      </c>
      <c r="Q74" s="196">
        <v>0</v>
      </c>
      <c r="R74" s="196">
        <v>17.88</v>
      </c>
      <c r="S74" s="196">
        <v>11.13</v>
      </c>
      <c r="T74" s="196">
        <v>0</v>
      </c>
      <c r="U74" s="196">
        <v>59.75</v>
      </c>
      <c r="V74" s="196">
        <v>7.9</v>
      </c>
      <c r="W74" s="196">
        <v>14.67</v>
      </c>
      <c r="X74" s="196">
        <v>62.33</v>
      </c>
      <c r="Y74" s="196">
        <v>0</v>
      </c>
      <c r="Z74">
        <v>0</v>
      </c>
      <c r="AA74" s="196">
        <v>15.16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101.78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117.39</v>
      </c>
      <c r="AQ74" s="196">
        <v>38.049999999999997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489.22</v>
      </c>
      <c r="L75" s="196">
        <v>5.76</v>
      </c>
      <c r="M75" s="196">
        <v>61.25</v>
      </c>
      <c r="N75" s="196">
        <v>23.91</v>
      </c>
      <c r="O75" s="196">
        <v>70.39</v>
      </c>
      <c r="P75" s="196">
        <v>13.95</v>
      </c>
      <c r="Q75" s="196">
        <v>0</v>
      </c>
      <c r="R75" s="196">
        <v>17.88</v>
      </c>
      <c r="S75" s="196">
        <v>11.13</v>
      </c>
      <c r="T75" s="196">
        <v>0</v>
      </c>
      <c r="U75" s="196">
        <v>59.75</v>
      </c>
      <c r="V75" s="196">
        <v>7.9</v>
      </c>
      <c r="W75" s="196">
        <v>14.67</v>
      </c>
      <c r="X75" s="196">
        <v>62.33</v>
      </c>
      <c r="Y75" s="196">
        <v>0</v>
      </c>
      <c r="Z75">
        <v>0</v>
      </c>
      <c r="AA75" s="196">
        <v>15.16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101.78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117.39</v>
      </c>
      <c r="AQ75" s="196">
        <v>38.049999999999997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489.22</v>
      </c>
      <c r="L76" s="196">
        <v>5.76</v>
      </c>
      <c r="M76" s="196">
        <v>61.25</v>
      </c>
      <c r="N76" s="196">
        <v>23.91</v>
      </c>
      <c r="O76" s="196">
        <v>70.39</v>
      </c>
      <c r="P76" s="196">
        <v>13.95</v>
      </c>
      <c r="Q76" s="196">
        <v>0</v>
      </c>
      <c r="R76" s="196">
        <v>17.88</v>
      </c>
      <c r="S76" s="196">
        <v>11.13</v>
      </c>
      <c r="T76" s="196">
        <v>0</v>
      </c>
      <c r="U76" s="196">
        <v>59.75</v>
      </c>
      <c r="V76" s="196">
        <v>7.9</v>
      </c>
      <c r="W76" s="196">
        <v>14.67</v>
      </c>
      <c r="X76" s="196">
        <v>62.33</v>
      </c>
      <c r="Y76" s="196">
        <v>0</v>
      </c>
      <c r="Z76">
        <v>0</v>
      </c>
      <c r="AA76" s="196">
        <v>15.16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101.78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117.39</v>
      </c>
      <c r="AQ76" s="196">
        <v>38.049999999999997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489.22</v>
      </c>
      <c r="L77" s="196">
        <v>5.76</v>
      </c>
      <c r="M77" s="196">
        <v>61.25</v>
      </c>
      <c r="N77" s="196">
        <v>23.91</v>
      </c>
      <c r="O77" s="196">
        <v>70.39</v>
      </c>
      <c r="P77" s="196">
        <v>13.95</v>
      </c>
      <c r="Q77" s="196">
        <v>0</v>
      </c>
      <c r="R77" s="196">
        <v>17.88</v>
      </c>
      <c r="S77" s="196">
        <v>11.13</v>
      </c>
      <c r="T77" s="196">
        <v>0</v>
      </c>
      <c r="U77" s="196">
        <v>59.75</v>
      </c>
      <c r="V77" s="196">
        <v>7.9</v>
      </c>
      <c r="W77" s="196">
        <v>14.67</v>
      </c>
      <c r="X77" s="196">
        <v>62.33</v>
      </c>
      <c r="Y77" s="196">
        <v>0</v>
      </c>
      <c r="Z77">
        <v>0</v>
      </c>
      <c r="AA77" s="196">
        <v>15.16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101.78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117.39</v>
      </c>
      <c r="AQ77" s="196">
        <v>38.049999999999997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489.22</v>
      </c>
      <c r="L78" s="196">
        <v>5.76</v>
      </c>
      <c r="M78" s="196">
        <v>61.25</v>
      </c>
      <c r="N78" s="196">
        <v>23.91</v>
      </c>
      <c r="O78" s="196">
        <v>70.39</v>
      </c>
      <c r="P78" s="196">
        <v>13.95</v>
      </c>
      <c r="Q78" s="196">
        <v>0</v>
      </c>
      <c r="R78" s="196">
        <v>17.88</v>
      </c>
      <c r="S78" s="196">
        <v>11.13</v>
      </c>
      <c r="T78" s="196">
        <v>0</v>
      </c>
      <c r="U78" s="196">
        <v>59.75</v>
      </c>
      <c r="V78" s="196">
        <v>7.9</v>
      </c>
      <c r="W78" s="196">
        <v>14.67</v>
      </c>
      <c r="X78" s="196">
        <v>62.33</v>
      </c>
      <c r="Y78" s="196">
        <v>0</v>
      </c>
      <c r="Z78">
        <v>0</v>
      </c>
      <c r="AA78" s="196">
        <v>15.16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101.78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117.39</v>
      </c>
      <c r="AQ78" s="196">
        <v>38.049999999999997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489.22</v>
      </c>
      <c r="L79" s="196">
        <v>5.76</v>
      </c>
      <c r="M79" s="196">
        <v>61.25</v>
      </c>
      <c r="N79" s="196">
        <v>23.91</v>
      </c>
      <c r="O79" s="196">
        <v>70.39</v>
      </c>
      <c r="P79" s="196">
        <v>13.95</v>
      </c>
      <c r="Q79" s="196">
        <v>0</v>
      </c>
      <c r="R79" s="196">
        <v>17.88</v>
      </c>
      <c r="S79" s="196">
        <v>11.13</v>
      </c>
      <c r="T79" s="196">
        <v>0</v>
      </c>
      <c r="U79" s="196">
        <v>59.75</v>
      </c>
      <c r="V79" s="196">
        <v>7.9</v>
      </c>
      <c r="W79" s="196">
        <v>14.67</v>
      </c>
      <c r="X79" s="196">
        <v>62.33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101.78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117.39</v>
      </c>
      <c r="AQ79" s="196">
        <v>38.049999999999997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489.22</v>
      </c>
      <c r="L80" s="196">
        <v>5.76</v>
      </c>
      <c r="M80" s="196">
        <v>61.25</v>
      </c>
      <c r="N80" s="196">
        <v>23.91</v>
      </c>
      <c r="O80" s="196">
        <v>70.39</v>
      </c>
      <c r="P80" s="196">
        <v>13.95</v>
      </c>
      <c r="Q80" s="196">
        <v>0</v>
      </c>
      <c r="R80" s="196">
        <v>17.88</v>
      </c>
      <c r="S80" s="196">
        <v>11.13</v>
      </c>
      <c r="T80" s="196">
        <v>0</v>
      </c>
      <c r="U80" s="196">
        <v>59.75</v>
      </c>
      <c r="V80" s="196">
        <v>7.9</v>
      </c>
      <c r="W80" s="196">
        <v>14.67</v>
      </c>
      <c r="X80" s="196">
        <v>62.33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101.78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117.39</v>
      </c>
      <c r="AQ80" s="196">
        <v>38.049999999999997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489.22</v>
      </c>
      <c r="L81" s="196">
        <v>5.76</v>
      </c>
      <c r="M81" s="196">
        <v>61.25</v>
      </c>
      <c r="N81" s="196">
        <v>23.91</v>
      </c>
      <c r="O81" s="196">
        <v>70.39</v>
      </c>
      <c r="P81" s="196">
        <v>13.95</v>
      </c>
      <c r="Q81" s="196">
        <v>0</v>
      </c>
      <c r="R81" s="196">
        <v>17.88</v>
      </c>
      <c r="S81" s="196">
        <v>11.13</v>
      </c>
      <c r="T81" s="196">
        <v>0</v>
      </c>
      <c r="U81" s="196">
        <v>59.75</v>
      </c>
      <c r="V81" s="196">
        <v>7.66</v>
      </c>
      <c r="W81" s="196">
        <v>14.67</v>
      </c>
      <c r="X81" s="196">
        <v>62.33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99.61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117.39</v>
      </c>
      <c r="AQ81" s="196">
        <v>38.049999999999997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489.22</v>
      </c>
      <c r="L82" s="196">
        <v>5.76</v>
      </c>
      <c r="M82" s="196">
        <v>61.25</v>
      </c>
      <c r="N82" s="196">
        <v>23.91</v>
      </c>
      <c r="O82" s="196">
        <v>70.39</v>
      </c>
      <c r="P82" s="196">
        <v>13.95</v>
      </c>
      <c r="Q82" s="196">
        <v>0</v>
      </c>
      <c r="R82" s="196">
        <v>17.88</v>
      </c>
      <c r="S82" s="196">
        <v>11.13</v>
      </c>
      <c r="T82" s="196">
        <v>0</v>
      </c>
      <c r="U82" s="196">
        <v>59.75</v>
      </c>
      <c r="V82" s="196">
        <v>7.66</v>
      </c>
      <c r="W82" s="196">
        <v>14.67</v>
      </c>
      <c r="X82" s="196">
        <v>62.33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99.61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117.39</v>
      </c>
      <c r="AQ82" s="196">
        <v>38.049999999999997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489.22</v>
      </c>
      <c r="L83" s="196">
        <v>5.76</v>
      </c>
      <c r="M83" s="196">
        <v>61.25</v>
      </c>
      <c r="N83" s="196">
        <v>23.91</v>
      </c>
      <c r="O83" s="196">
        <v>70.39</v>
      </c>
      <c r="P83" s="196">
        <v>13.95</v>
      </c>
      <c r="Q83" s="196">
        <v>0</v>
      </c>
      <c r="R83" s="196">
        <v>17.88</v>
      </c>
      <c r="S83" s="196">
        <v>11.13</v>
      </c>
      <c r="T83" s="196">
        <v>0</v>
      </c>
      <c r="U83" s="196">
        <v>59.75</v>
      </c>
      <c r="V83" s="196">
        <v>7.66</v>
      </c>
      <c r="W83" s="196">
        <v>14.67</v>
      </c>
      <c r="X83" s="196">
        <v>62.33</v>
      </c>
      <c r="Y83" s="196">
        <v>0</v>
      </c>
      <c r="Z83">
        <v>0</v>
      </c>
      <c r="AA83" s="196">
        <v>15.16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99.61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117.39</v>
      </c>
      <c r="AQ83" s="196">
        <v>38.049999999999997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489.22</v>
      </c>
      <c r="L84" s="196">
        <v>5.76</v>
      </c>
      <c r="M84" s="196">
        <v>61.25</v>
      </c>
      <c r="N84" s="196">
        <v>23.91</v>
      </c>
      <c r="O84" s="196">
        <v>70.39</v>
      </c>
      <c r="P84" s="196">
        <v>13.95</v>
      </c>
      <c r="Q84" s="196">
        <v>0</v>
      </c>
      <c r="R84" s="196">
        <v>17.88</v>
      </c>
      <c r="S84" s="196">
        <v>11.13</v>
      </c>
      <c r="T84" s="196">
        <v>0</v>
      </c>
      <c r="U84" s="196">
        <v>59.75</v>
      </c>
      <c r="V84" s="196">
        <v>7.66</v>
      </c>
      <c r="W84" s="196">
        <v>14.67</v>
      </c>
      <c r="X84" s="196">
        <v>62.33</v>
      </c>
      <c r="Y84" s="196">
        <v>0</v>
      </c>
      <c r="Z84">
        <v>0</v>
      </c>
      <c r="AA84" s="196">
        <v>15.16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99.61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117.39</v>
      </c>
      <c r="AQ84" s="196">
        <v>38.049999999999997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489.44</v>
      </c>
      <c r="L85" s="196">
        <v>5.76</v>
      </c>
      <c r="M85" s="196">
        <v>61.25</v>
      </c>
      <c r="N85" s="196">
        <v>23.91</v>
      </c>
      <c r="O85" s="196">
        <v>70.39</v>
      </c>
      <c r="P85" s="196">
        <v>13.95</v>
      </c>
      <c r="Q85" s="196">
        <v>0</v>
      </c>
      <c r="R85" s="196">
        <v>17.88</v>
      </c>
      <c r="S85" s="196">
        <v>11.13</v>
      </c>
      <c r="T85" s="196">
        <v>0</v>
      </c>
      <c r="U85" s="196">
        <v>59.75</v>
      </c>
      <c r="V85" s="196">
        <v>7.66</v>
      </c>
      <c r="W85" s="196">
        <v>14.67</v>
      </c>
      <c r="X85" s="196">
        <v>62.33</v>
      </c>
      <c r="Y85" s="196">
        <v>0</v>
      </c>
      <c r="Z85">
        <v>0</v>
      </c>
      <c r="AA85" s="196">
        <v>15.16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99.61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117.39</v>
      </c>
      <c r="AQ85" s="196">
        <v>38.049999999999997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489.43</v>
      </c>
      <c r="L86" s="196">
        <v>5.76</v>
      </c>
      <c r="M86" s="196">
        <v>61.25</v>
      </c>
      <c r="N86" s="196">
        <v>23.91</v>
      </c>
      <c r="O86" s="196">
        <v>70.39</v>
      </c>
      <c r="P86" s="196">
        <v>13.95</v>
      </c>
      <c r="Q86" s="196">
        <v>0</v>
      </c>
      <c r="R86" s="196">
        <v>17.88</v>
      </c>
      <c r="S86" s="196">
        <v>11.13</v>
      </c>
      <c r="T86" s="196">
        <v>0</v>
      </c>
      <c r="U86" s="196">
        <v>59.75</v>
      </c>
      <c r="V86" s="196">
        <v>7.66</v>
      </c>
      <c r="W86" s="196">
        <v>14.68</v>
      </c>
      <c r="X86" s="196">
        <v>89.2</v>
      </c>
      <c r="Y86" s="196">
        <v>0</v>
      </c>
      <c r="Z86">
        <v>0</v>
      </c>
      <c r="AA86" s="196">
        <v>15.16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99.61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117.39</v>
      </c>
      <c r="AQ86" s="196">
        <v>38.049999999999997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489.43</v>
      </c>
      <c r="L87" s="196">
        <v>5.76</v>
      </c>
      <c r="M87" s="196">
        <v>61.25</v>
      </c>
      <c r="N87" s="196">
        <v>23.91</v>
      </c>
      <c r="O87" s="196">
        <v>70.39</v>
      </c>
      <c r="P87" s="196">
        <v>13.95</v>
      </c>
      <c r="Q87" s="196">
        <v>0</v>
      </c>
      <c r="R87" s="196">
        <v>17.88</v>
      </c>
      <c r="S87" s="196">
        <v>11.13</v>
      </c>
      <c r="T87" s="196">
        <v>0</v>
      </c>
      <c r="U87" s="196">
        <v>59.75</v>
      </c>
      <c r="V87" s="196">
        <v>7.66</v>
      </c>
      <c r="W87" s="196">
        <v>14.68</v>
      </c>
      <c r="X87" s="196">
        <v>89.2</v>
      </c>
      <c r="Y87" s="196">
        <v>0</v>
      </c>
      <c r="Z87">
        <v>0</v>
      </c>
      <c r="AA87" s="196">
        <v>15.16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99.61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117.39</v>
      </c>
      <c r="AQ87" s="196">
        <v>38.049999999999997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489.43</v>
      </c>
      <c r="L88" s="196">
        <v>5.76</v>
      </c>
      <c r="M88" s="196">
        <v>61.25</v>
      </c>
      <c r="N88" s="196">
        <v>23.91</v>
      </c>
      <c r="O88" s="196">
        <v>70.39</v>
      </c>
      <c r="P88" s="196">
        <v>13.95</v>
      </c>
      <c r="Q88" s="196">
        <v>0</v>
      </c>
      <c r="R88" s="196">
        <v>17.88</v>
      </c>
      <c r="S88" s="196">
        <v>11.13</v>
      </c>
      <c r="T88" s="196">
        <v>0</v>
      </c>
      <c r="U88" s="196">
        <v>59.75</v>
      </c>
      <c r="V88" s="196">
        <v>7.66</v>
      </c>
      <c r="W88" s="196">
        <v>14.6</v>
      </c>
      <c r="X88" s="196">
        <v>62.33</v>
      </c>
      <c r="Y88" s="196">
        <v>0</v>
      </c>
      <c r="Z88">
        <v>0</v>
      </c>
      <c r="AA88" s="196">
        <v>15.16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99.61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117.39</v>
      </c>
      <c r="AQ88" s="196">
        <v>38.049999999999997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489.44</v>
      </c>
      <c r="L89" s="196">
        <v>5.76</v>
      </c>
      <c r="M89" s="196">
        <v>61.25</v>
      </c>
      <c r="N89" s="196">
        <v>23.91</v>
      </c>
      <c r="O89" s="196">
        <v>70.39</v>
      </c>
      <c r="P89" s="196">
        <v>13.95</v>
      </c>
      <c r="Q89" s="196">
        <v>0</v>
      </c>
      <c r="R89" s="196">
        <v>17.88</v>
      </c>
      <c r="S89" s="196">
        <v>11.13</v>
      </c>
      <c r="T89" s="196">
        <v>0</v>
      </c>
      <c r="U89" s="196">
        <v>59.75</v>
      </c>
      <c r="V89" s="196">
        <v>7.66</v>
      </c>
      <c r="W89" s="196">
        <v>14.67</v>
      </c>
      <c r="X89" s="196">
        <v>62.33</v>
      </c>
      <c r="Y89" s="196">
        <v>0</v>
      </c>
      <c r="Z89">
        <v>0</v>
      </c>
      <c r="AA89" s="196">
        <v>15.16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99.61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117.39</v>
      </c>
      <c r="AQ89" s="196">
        <v>38.049999999999997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489.44</v>
      </c>
      <c r="L90" s="196">
        <v>5.76</v>
      </c>
      <c r="M90" s="196">
        <v>61.25</v>
      </c>
      <c r="N90" s="196">
        <v>23.91</v>
      </c>
      <c r="O90" s="196">
        <v>70.39</v>
      </c>
      <c r="P90" s="196">
        <v>13.95</v>
      </c>
      <c r="Q90" s="196">
        <v>0</v>
      </c>
      <c r="R90" s="196">
        <v>17.88</v>
      </c>
      <c r="S90" s="196">
        <v>11.13</v>
      </c>
      <c r="T90" s="196">
        <v>0</v>
      </c>
      <c r="U90" s="196">
        <v>59.75</v>
      </c>
      <c r="V90" s="196">
        <v>7.65</v>
      </c>
      <c r="W90" s="196">
        <v>14.67</v>
      </c>
      <c r="X90" s="196">
        <v>62.33</v>
      </c>
      <c r="Y90" s="196">
        <v>0</v>
      </c>
      <c r="Z90">
        <v>0</v>
      </c>
      <c r="AA90" s="196">
        <v>15.16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99.61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117.39</v>
      </c>
      <c r="AQ90" s="196">
        <v>38.049999999999997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489.44</v>
      </c>
      <c r="L91" s="196">
        <v>5.76</v>
      </c>
      <c r="M91" s="196">
        <v>61.25</v>
      </c>
      <c r="N91" s="196">
        <v>23.91</v>
      </c>
      <c r="O91" s="196">
        <v>70.39</v>
      </c>
      <c r="P91" s="196">
        <v>13.95</v>
      </c>
      <c r="Q91" s="196">
        <v>0</v>
      </c>
      <c r="R91" s="196">
        <v>18.62</v>
      </c>
      <c r="S91" s="196">
        <v>11.13</v>
      </c>
      <c r="T91" s="196">
        <v>0</v>
      </c>
      <c r="U91" s="196">
        <v>59.75</v>
      </c>
      <c r="V91" s="196">
        <v>7.65</v>
      </c>
      <c r="W91" s="196">
        <v>14.67</v>
      </c>
      <c r="X91" s="196">
        <v>62.33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117.39</v>
      </c>
      <c r="AQ91" s="196">
        <v>38.049999999999997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489.44</v>
      </c>
      <c r="L92" s="196">
        <v>5.76</v>
      </c>
      <c r="M92" s="196">
        <v>61.25</v>
      </c>
      <c r="N92" s="196">
        <v>23.91</v>
      </c>
      <c r="O92" s="196">
        <v>70.39</v>
      </c>
      <c r="P92" s="196">
        <v>13.95</v>
      </c>
      <c r="Q92" s="196">
        <v>0</v>
      </c>
      <c r="R92" s="196">
        <v>17.88</v>
      </c>
      <c r="S92" s="196">
        <v>11.13</v>
      </c>
      <c r="T92" s="196">
        <v>0</v>
      </c>
      <c r="U92" s="196">
        <v>59.75</v>
      </c>
      <c r="V92" s="196">
        <v>7.65</v>
      </c>
      <c r="W92" s="196">
        <v>14.67</v>
      </c>
      <c r="X92" s="196">
        <v>62.33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117.39</v>
      </c>
      <c r="AQ92" s="196">
        <v>38.049999999999997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489.44</v>
      </c>
      <c r="L93" s="196">
        <v>5.76</v>
      </c>
      <c r="M93" s="196">
        <v>61.25</v>
      </c>
      <c r="N93" s="196">
        <v>23.91</v>
      </c>
      <c r="O93" s="196">
        <v>70.39</v>
      </c>
      <c r="P93" s="196">
        <v>13.95</v>
      </c>
      <c r="Q93" s="196">
        <v>0</v>
      </c>
      <c r="R93" s="196">
        <v>17.88</v>
      </c>
      <c r="S93" s="196">
        <v>11.13</v>
      </c>
      <c r="T93" s="196">
        <v>0</v>
      </c>
      <c r="U93" s="196">
        <v>59.75</v>
      </c>
      <c r="V93" s="196">
        <v>7.65</v>
      </c>
      <c r="W93" s="196">
        <v>14.67</v>
      </c>
      <c r="X93" s="196">
        <v>62.33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117.39</v>
      </c>
      <c r="AQ93" s="196">
        <v>38.049999999999997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489.44</v>
      </c>
      <c r="L94" s="196">
        <v>5.76</v>
      </c>
      <c r="M94" s="196">
        <v>61.25</v>
      </c>
      <c r="N94" s="196">
        <v>23.91</v>
      </c>
      <c r="O94" s="196">
        <v>70.39</v>
      </c>
      <c r="P94" s="196">
        <v>13.95</v>
      </c>
      <c r="Q94" s="196">
        <v>0</v>
      </c>
      <c r="R94" s="196">
        <v>17.88</v>
      </c>
      <c r="S94" s="196">
        <v>11.13</v>
      </c>
      <c r="T94" s="196">
        <v>0</v>
      </c>
      <c r="U94" s="196">
        <v>59.75</v>
      </c>
      <c r="V94" s="196">
        <v>7.66</v>
      </c>
      <c r="W94" s="196">
        <v>14.67</v>
      </c>
      <c r="X94" s="196">
        <v>62.33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117.39</v>
      </c>
      <c r="AQ94" s="196">
        <v>38.049999999999997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451.39</v>
      </c>
      <c r="L95" s="196">
        <v>5.76</v>
      </c>
      <c r="M95" s="196">
        <v>61.25</v>
      </c>
      <c r="N95" s="196">
        <v>23.91</v>
      </c>
      <c r="O95" s="196">
        <v>70.39</v>
      </c>
      <c r="P95" s="196">
        <v>13.95</v>
      </c>
      <c r="Q95" s="196">
        <v>0</v>
      </c>
      <c r="R95" s="196">
        <v>17.88</v>
      </c>
      <c r="S95" s="196">
        <v>11.13</v>
      </c>
      <c r="T95" s="196">
        <v>0</v>
      </c>
      <c r="U95" s="196">
        <v>59.75</v>
      </c>
      <c r="V95" s="196">
        <v>7.66</v>
      </c>
      <c r="W95" s="196">
        <v>14.67</v>
      </c>
      <c r="X95" s="196">
        <v>62.33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117.39</v>
      </c>
      <c r="AQ95" s="196">
        <v>38.049999999999997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422.58</v>
      </c>
      <c r="L96" s="196">
        <v>5.76</v>
      </c>
      <c r="M96" s="196">
        <v>61.25</v>
      </c>
      <c r="N96" s="196">
        <v>23.91</v>
      </c>
      <c r="O96" s="196">
        <v>70.39</v>
      </c>
      <c r="P96" s="196">
        <v>13.95</v>
      </c>
      <c r="Q96" s="196">
        <v>0</v>
      </c>
      <c r="R96" s="196">
        <v>17.88</v>
      </c>
      <c r="S96" s="196">
        <v>11.13</v>
      </c>
      <c r="T96" s="196">
        <v>0</v>
      </c>
      <c r="U96" s="196">
        <v>59.75</v>
      </c>
      <c r="V96" s="196">
        <v>7.66</v>
      </c>
      <c r="W96" s="196">
        <v>14.67</v>
      </c>
      <c r="X96" s="196">
        <v>62.33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117.39</v>
      </c>
      <c r="AQ96" s="196">
        <v>38.049999999999997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364.95</v>
      </c>
      <c r="L97" s="196">
        <v>5.76</v>
      </c>
      <c r="M97" s="196">
        <v>61.25</v>
      </c>
      <c r="N97" s="196">
        <v>23.91</v>
      </c>
      <c r="O97" s="196">
        <v>70.39</v>
      </c>
      <c r="P97" s="196">
        <v>13.95</v>
      </c>
      <c r="Q97" s="196">
        <v>0</v>
      </c>
      <c r="R97" s="196">
        <v>17.88</v>
      </c>
      <c r="S97" s="196">
        <v>11.13</v>
      </c>
      <c r="T97" s="196">
        <v>0</v>
      </c>
      <c r="U97" s="196">
        <v>59.75</v>
      </c>
      <c r="V97" s="196">
        <v>7.66</v>
      </c>
      <c r="W97" s="196">
        <v>14.68</v>
      </c>
      <c r="X97" s="196">
        <v>62.23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117.39</v>
      </c>
      <c r="AQ97" s="196">
        <v>38.049999999999997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336.14</v>
      </c>
      <c r="L98" s="196">
        <v>5.76</v>
      </c>
      <c r="M98" s="196">
        <v>61.25</v>
      </c>
      <c r="N98" s="196">
        <v>23.91</v>
      </c>
      <c r="O98" s="196">
        <v>70.39</v>
      </c>
      <c r="P98" s="196">
        <v>13.95</v>
      </c>
      <c r="Q98" s="196">
        <v>0</v>
      </c>
      <c r="R98" s="196">
        <v>17.88</v>
      </c>
      <c r="S98" s="196">
        <v>11.13</v>
      </c>
      <c r="T98" s="196">
        <v>0</v>
      </c>
      <c r="U98" s="196">
        <v>59.75</v>
      </c>
      <c r="V98" s="196">
        <v>7.65</v>
      </c>
      <c r="W98" s="196">
        <v>14.68</v>
      </c>
      <c r="X98" s="196">
        <v>62.23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117.39</v>
      </c>
      <c r="AQ98" s="196">
        <v>38.049999999999997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9.9312575000000027</v>
      </c>
      <c r="L99">
        <f t="shared" si="0"/>
        <v>0.12366749999999989</v>
      </c>
      <c r="M99">
        <f t="shared" si="0"/>
        <v>1.47</v>
      </c>
      <c r="N99">
        <f t="shared" si="0"/>
        <v>0.57384000000000035</v>
      </c>
      <c r="O99">
        <f t="shared" si="0"/>
        <v>1.6893600000000024</v>
      </c>
      <c r="P99">
        <f t="shared" si="0"/>
        <v>0.43078500000000008</v>
      </c>
      <c r="Q99">
        <f t="shared" si="0"/>
        <v>0</v>
      </c>
      <c r="R99">
        <f t="shared" si="0"/>
        <v>0.39500250000000076</v>
      </c>
      <c r="S99">
        <f t="shared" si="0"/>
        <v>0.23563749999999992</v>
      </c>
      <c r="T99">
        <f t="shared" si="0"/>
        <v>0</v>
      </c>
      <c r="U99">
        <f t="shared" si="0"/>
        <v>1.4339949999999999</v>
      </c>
      <c r="V99">
        <f t="shared" si="0"/>
        <v>0.29440000000000033</v>
      </c>
      <c r="W99">
        <f t="shared" si="0"/>
        <v>0.35213000000000017</v>
      </c>
      <c r="X99">
        <f t="shared" si="0"/>
        <v>1.4187699999999992</v>
      </c>
      <c r="Y99">
        <f t="shared" si="0"/>
        <v>0</v>
      </c>
      <c r="Z99">
        <f t="shared" si="0"/>
        <v>0</v>
      </c>
      <c r="AA99">
        <f t="shared" si="0"/>
        <v>0.3707250000000003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2.2025674999999998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2.7568699999999988</v>
      </c>
      <c r="AQ99">
        <f t="shared" ref="AQ99:AT99" si="1">SUM(AQ3:AQ98)/4000</f>
        <v>0.83819250000000134</v>
      </c>
      <c r="AR99">
        <f t="shared" si="1"/>
        <v>0.42362999999999995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76.83</v>
      </c>
      <c r="L3" s="196">
        <v>19.21</v>
      </c>
      <c r="M3" s="196">
        <v>0</v>
      </c>
      <c r="N3" s="196">
        <v>13.83</v>
      </c>
      <c r="O3" s="196">
        <v>48.38</v>
      </c>
      <c r="P3" s="196">
        <v>52.83</v>
      </c>
      <c r="Q3" s="196">
        <v>0</v>
      </c>
      <c r="R3" s="196">
        <v>4.8</v>
      </c>
      <c r="S3" s="196">
        <v>2.88</v>
      </c>
      <c r="T3" s="196">
        <v>0</v>
      </c>
      <c r="U3" s="196">
        <v>318.27</v>
      </c>
      <c r="V3" s="196">
        <v>0.5</v>
      </c>
      <c r="W3" s="196">
        <v>3.84</v>
      </c>
      <c r="X3" s="196">
        <v>35.99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32.65</v>
      </c>
      <c r="AQ3" s="196">
        <v>9.61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76.83</v>
      </c>
      <c r="L4" s="196">
        <v>19.21</v>
      </c>
      <c r="M4" s="196">
        <v>0</v>
      </c>
      <c r="N4" s="196">
        <v>13.83</v>
      </c>
      <c r="O4" s="196">
        <v>48.38</v>
      </c>
      <c r="P4" s="196">
        <v>52.83</v>
      </c>
      <c r="Q4" s="196">
        <v>0</v>
      </c>
      <c r="R4" s="196">
        <v>4.8</v>
      </c>
      <c r="S4" s="196">
        <v>2.88</v>
      </c>
      <c r="T4" s="196">
        <v>0</v>
      </c>
      <c r="U4" s="196">
        <v>318.39</v>
      </c>
      <c r="V4" s="196">
        <v>0</v>
      </c>
      <c r="W4" s="196">
        <v>3.84</v>
      </c>
      <c r="X4" s="196">
        <v>35.99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32.65</v>
      </c>
      <c r="AQ4" s="196">
        <v>9.61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76.83</v>
      </c>
      <c r="L5" s="196">
        <v>19.21</v>
      </c>
      <c r="M5" s="196">
        <v>0</v>
      </c>
      <c r="N5" s="196">
        <v>13.83</v>
      </c>
      <c r="O5" s="196">
        <v>48.38</v>
      </c>
      <c r="P5" s="196">
        <v>52.83</v>
      </c>
      <c r="Q5" s="196">
        <v>0</v>
      </c>
      <c r="R5" s="196">
        <v>4.8</v>
      </c>
      <c r="S5" s="196">
        <v>2.88</v>
      </c>
      <c r="T5" s="196">
        <v>0</v>
      </c>
      <c r="U5" s="196">
        <v>318.39</v>
      </c>
      <c r="V5" s="196">
        <v>0</v>
      </c>
      <c r="W5" s="196">
        <v>3.84</v>
      </c>
      <c r="X5" s="196">
        <v>35.99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32.65</v>
      </c>
      <c r="AQ5" s="196">
        <v>9.61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76.83</v>
      </c>
      <c r="L6" s="196">
        <v>19.21</v>
      </c>
      <c r="M6" s="196">
        <v>0</v>
      </c>
      <c r="N6" s="196">
        <v>13.83</v>
      </c>
      <c r="O6" s="196">
        <v>48.38</v>
      </c>
      <c r="P6" s="196">
        <v>52.83</v>
      </c>
      <c r="Q6" s="196">
        <v>0</v>
      </c>
      <c r="R6" s="196">
        <v>4.8</v>
      </c>
      <c r="S6" s="196">
        <v>2.88</v>
      </c>
      <c r="T6" s="196">
        <v>0</v>
      </c>
      <c r="U6" s="196">
        <v>318.39</v>
      </c>
      <c r="V6" s="196">
        <v>0</v>
      </c>
      <c r="W6" s="196">
        <v>3.84</v>
      </c>
      <c r="X6" s="196">
        <v>35.99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34</v>
      </c>
      <c r="AQ6" s="196">
        <v>9.61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76.83</v>
      </c>
      <c r="L7" s="196">
        <v>19.21</v>
      </c>
      <c r="M7" s="196">
        <v>0</v>
      </c>
      <c r="N7" s="196">
        <v>13.83</v>
      </c>
      <c r="O7" s="196">
        <v>48.38</v>
      </c>
      <c r="P7" s="196">
        <v>52.83</v>
      </c>
      <c r="Q7" s="196">
        <v>0</v>
      </c>
      <c r="R7" s="196">
        <v>4.8</v>
      </c>
      <c r="S7" s="196">
        <v>2.88</v>
      </c>
      <c r="T7" s="196">
        <v>0</v>
      </c>
      <c r="U7" s="196">
        <v>318.39</v>
      </c>
      <c r="V7" s="196">
        <v>0</v>
      </c>
      <c r="W7" s="196">
        <v>3.84</v>
      </c>
      <c r="X7" s="196">
        <v>35.99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32.65</v>
      </c>
      <c r="AQ7" s="196">
        <v>9.61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76.83</v>
      </c>
      <c r="L8" s="196">
        <v>19.21</v>
      </c>
      <c r="M8" s="196">
        <v>0</v>
      </c>
      <c r="N8" s="196">
        <v>13.83</v>
      </c>
      <c r="O8" s="196">
        <v>48.38</v>
      </c>
      <c r="P8" s="196">
        <v>52.83</v>
      </c>
      <c r="Q8" s="196">
        <v>0</v>
      </c>
      <c r="R8" s="196">
        <v>4.8</v>
      </c>
      <c r="S8" s="196">
        <v>2.88</v>
      </c>
      <c r="T8" s="196">
        <v>0</v>
      </c>
      <c r="U8" s="196">
        <v>318.39</v>
      </c>
      <c r="V8" s="196">
        <v>0</v>
      </c>
      <c r="W8" s="196">
        <v>3.84</v>
      </c>
      <c r="X8" s="196">
        <v>35.99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32.65</v>
      </c>
      <c r="AQ8" s="196">
        <v>9.61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76.83</v>
      </c>
      <c r="L9" s="196">
        <v>19.21</v>
      </c>
      <c r="M9" s="196">
        <v>0</v>
      </c>
      <c r="N9" s="196">
        <v>13.83</v>
      </c>
      <c r="O9" s="196">
        <v>48.38</v>
      </c>
      <c r="P9" s="196">
        <v>52.83</v>
      </c>
      <c r="Q9" s="196">
        <v>0</v>
      </c>
      <c r="R9" s="196">
        <v>4.8</v>
      </c>
      <c r="S9" s="196">
        <v>2.88</v>
      </c>
      <c r="T9" s="196">
        <v>0</v>
      </c>
      <c r="U9" s="196">
        <v>318.39</v>
      </c>
      <c r="V9" s="196">
        <v>0</v>
      </c>
      <c r="W9" s="196">
        <v>3.84</v>
      </c>
      <c r="X9" s="196">
        <v>16.61</v>
      </c>
      <c r="Y9" s="196">
        <v>0</v>
      </c>
      <c r="Z9">
        <v>0</v>
      </c>
      <c r="AA9" s="196">
        <v>8.58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30.39</v>
      </c>
      <c r="AQ9" s="196">
        <v>9.61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76.83</v>
      </c>
      <c r="L10" s="196">
        <v>19.21</v>
      </c>
      <c r="M10" s="196">
        <v>0</v>
      </c>
      <c r="N10" s="196">
        <v>13.83</v>
      </c>
      <c r="O10" s="196">
        <v>48.38</v>
      </c>
      <c r="P10" s="196">
        <v>52.83</v>
      </c>
      <c r="Q10" s="196">
        <v>0</v>
      </c>
      <c r="R10" s="196">
        <v>4.8</v>
      </c>
      <c r="S10" s="196">
        <v>2.88</v>
      </c>
      <c r="T10" s="196">
        <v>0</v>
      </c>
      <c r="U10" s="196">
        <v>318.39</v>
      </c>
      <c r="V10" s="196">
        <v>0</v>
      </c>
      <c r="W10" s="196">
        <v>3.84</v>
      </c>
      <c r="X10" s="196">
        <v>16.61</v>
      </c>
      <c r="Y10" s="196">
        <v>0</v>
      </c>
      <c r="Z10">
        <v>0</v>
      </c>
      <c r="AA10" s="196">
        <v>8.58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32.65</v>
      </c>
      <c r="AQ10" s="196">
        <v>9.61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76.83</v>
      </c>
      <c r="L11" s="196">
        <v>19.21</v>
      </c>
      <c r="M11" s="196">
        <v>0</v>
      </c>
      <c r="N11" s="196">
        <v>13.83</v>
      </c>
      <c r="O11" s="196">
        <v>48.38</v>
      </c>
      <c r="P11" s="196">
        <v>52.83</v>
      </c>
      <c r="Q11" s="196">
        <v>0</v>
      </c>
      <c r="R11" s="196">
        <v>4.8</v>
      </c>
      <c r="S11" s="196">
        <v>2.88</v>
      </c>
      <c r="T11" s="196">
        <v>0</v>
      </c>
      <c r="U11" s="196">
        <v>318.39</v>
      </c>
      <c r="V11" s="196">
        <v>0</v>
      </c>
      <c r="W11" s="196">
        <v>3.84</v>
      </c>
      <c r="X11" s="196">
        <v>16.61</v>
      </c>
      <c r="Y11" s="196">
        <v>0</v>
      </c>
      <c r="Z11">
        <v>0</v>
      </c>
      <c r="AA11" s="196">
        <v>8.58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32.65</v>
      </c>
      <c r="AQ11" s="196">
        <v>9.61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76.83</v>
      </c>
      <c r="L12" s="196">
        <v>19.21</v>
      </c>
      <c r="M12" s="196">
        <v>0</v>
      </c>
      <c r="N12" s="196">
        <v>13.83</v>
      </c>
      <c r="O12" s="196">
        <v>48.38</v>
      </c>
      <c r="P12" s="196">
        <v>52.83</v>
      </c>
      <c r="Q12" s="196">
        <v>0</v>
      </c>
      <c r="R12" s="196">
        <v>4.8</v>
      </c>
      <c r="S12" s="196">
        <v>2.88</v>
      </c>
      <c r="T12" s="196">
        <v>0</v>
      </c>
      <c r="U12" s="196">
        <v>318.39</v>
      </c>
      <c r="V12" s="196">
        <v>0</v>
      </c>
      <c r="W12" s="196">
        <v>3.84</v>
      </c>
      <c r="X12" s="196">
        <v>16.61</v>
      </c>
      <c r="Y12" s="196">
        <v>0</v>
      </c>
      <c r="Z12">
        <v>0</v>
      </c>
      <c r="AA12" s="196">
        <v>8.58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32.65</v>
      </c>
      <c r="AQ12" s="196">
        <v>9.61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76.83</v>
      </c>
      <c r="L13" s="196">
        <v>19.21</v>
      </c>
      <c r="M13" s="196">
        <v>0</v>
      </c>
      <c r="N13" s="196">
        <v>13.83</v>
      </c>
      <c r="O13" s="196">
        <v>48.38</v>
      </c>
      <c r="P13" s="196">
        <v>52.83</v>
      </c>
      <c r="Q13" s="196">
        <v>0</v>
      </c>
      <c r="R13" s="196">
        <v>4.8</v>
      </c>
      <c r="S13" s="196">
        <v>2.88</v>
      </c>
      <c r="T13" s="196">
        <v>0</v>
      </c>
      <c r="U13" s="196">
        <v>318.39</v>
      </c>
      <c r="V13" s="196">
        <v>0</v>
      </c>
      <c r="W13" s="196">
        <v>3.84</v>
      </c>
      <c r="X13" s="196">
        <v>16.61</v>
      </c>
      <c r="Y13" s="196">
        <v>0</v>
      </c>
      <c r="Z13">
        <v>0</v>
      </c>
      <c r="AA13" s="196">
        <v>8.58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32.65</v>
      </c>
      <c r="AQ13" s="196">
        <v>9.61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76.83</v>
      </c>
      <c r="L14" s="196">
        <v>19.21</v>
      </c>
      <c r="M14" s="196">
        <v>0</v>
      </c>
      <c r="N14" s="196">
        <v>13.83</v>
      </c>
      <c r="O14" s="196">
        <v>48.38</v>
      </c>
      <c r="P14" s="196">
        <v>52.83</v>
      </c>
      <c r="Q14" s="196">
        <v>0</v>
      </c>
      <c r="R14" s="196">
        <v>4.8</v>
      </c>
      <c r="S14" s="196">
        <v>2.88</v>
      </c>
      <c r="T14" s="196">
        <v>0</v>
      </c>
      <c r="U14" s="196">
        <v>318.39</v>
      </c>
      <c r="V14" s="196">
        <v>0</v>
      </c>
      <c r="W14" s="196">
        <v>3.84</v>
      </c>
      <c r="X14" s="196">
        <v>16.61</v>
      </c>
      <c r="Y14" s="196">
        <v>0</v>
      </c>
      <c r="Z14">
        <v>0</v>
      </c>
      <c r="AA14" s="196">
        <v>8.58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32.65</v>
      </c>
      <c r="AQ14" s="196">
        <v>9.61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76.83</v>
      </c>
      <c r="L15" s="196">
        <v>19.21</v>
      </c>
      <c r="M15" s="196">
        <v>0</v>
      </c>
      <c r="N15" s="196">
        <v>13.83</v>
      </c>
      <c r="O15" s="196">
        <v>48.38</v>
      </c>
      <c r="P15" s="196">
        <v>52.83</v>
      </c>
      <c r="Q15" s="196">
        <v>0</v>
      </c>
      <c r="R15" s="196">
        <v>4.6500000000000004</v>
      </c>
      <c r="S15" s="196">
        <v>2.79</v>
      </c>
      <c r="T15" s="196">
        <v>0</v>
      </c>
      <c r="U15" s="196">
        <v>318.39</v>
      </c>
      <c r="V15" s="196">
        <v>0</v>
      </c>
      <c r="W15" s="196">
        <v>3.69</v>
      </c>
      <c r="X15" s="196">
        <v>15.95</v>
      </c>
      <c r="Y15" s="196">
        <v>0</v>
      </c>
      <c r="Z15">
        <v>0</v>
      </c>
      <c r="AA15" s="196">
        <v>8.58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33.42</v>
      </c>
      <c r="AQ15" s="196">
        <v>9.33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76.83</v>
      </c>
      <c r="L16" s="196">
        <v>19.21</v>
      </c>
      <c r="M16" s="196">
        <v>0</v>
      </c>
      <c r="N16" s="196">
        <v>13.83</v>
      </c>
      <c r="O16" s="196">
        <v>48.38</v>
      </c>
      <c r="P16" s="196">
        <v>52.83</v>
      </c>
      <c r="Q16" s="196">
        <v>0</v>
      </c>
      <c r="R16" s="196">
        <v>4.6500000000000004</v>
      </c>
      <c r="S16" s="196">
        <v>2.79</v>
      </c>
      <c r="T16" s="196">
        <v>0</v>
      </c>
      <c r="U16" s="196">
        <v>318.39</v>
      </c>
      <c r="V16" s="196">
        <v>0</v>
      </c>
      <c r="W16" s="196">
        <v>3.69</v>
      </c>
      <c r="X16" s="196">
        <v>15.95</v>
      </c>
      <c r="Y16" s="196">
        <v>0</v>
      </c>
      <c r="Z16">
        <v>0</v>
      </c>
      <c r="AA16" s="196">
        <v>8.58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33.42</v>
      </c>
      <c r="AQ16" s="196">
        <v>9.33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76.83</v>
      </c>
      <c r="L17" s="196">
        <v>19.21</v>
      </c>
      <c r="M17" s="196">
        <v>0</v>
      </c>
      <c r="N17" s="196">
        <v>13.83</v>
      </c>
      <c r="O17" s="196">
        <v>48.38</v>
      </c>
      <c r="P17" s="196">
        <v>52.83</v>
      </c>
      <c r="Q17" s="196">
        <v>0</v>
      </c>
      <c r="R17" s="196">
        <v>4.6500000000000004</v>
      </c>
      <c r="S17" s="196">
        <v>2.79</v>
      </c>
      <c r="T17" s="196">
        <v>0</v>
      </c>
      <c r="U17" s="196">
        <v>318.39</v>
      </c>
      <c r="V17" s="196">
        <v>0</v>
      </c>
      <c r="W17" s="196">
        <v>3.69</v>
      </c>
      <c r="X17" s="196">
        <v>15.95</v>
      </c>
      <c r="Y17" s="196">
        <v>0</v>
      </c>
      <c r="Z17">
        <v>0</v>
      </c>
      <c r="AA17" s="196">
        <v>8.58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33.42</v>
      </c>
      <c r="AQ17" s="196">
        <v>9.33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76.83</v>
      </c>
      <c r="L18" s="196">
        <v>19.21</v>
      </c>
      <c r="M18" s="196">
        <v>0</v>
      </c>
      <c r="N18" s="196">
        <v>13.83</v>
      </c>
      <c r="O18" s="196">
        <v>48.38</v>
      </c>
      <c r="P18" s="196">
        <v>52.83</v>
      </c>
      <c r="Q18" s="196">
        <v>0</v>
      </c>
      <c r="R18" s="196">
        <v>4.6500000000000004</v>
      </c>
      <c r="S18" s="196">
        <v>2.79</v>
      </c>
      <c r="T18" s="196">
        <v>0</v>
      </c>
      <c r="U18" s="196">
        <v>318.39</v>
      </c>
      <c r="V18" s="196">
        <v>0</v>
      </c>
      <c r="W18" s="196">
        <v>3.69</v>
      </c>
      <c r="X18" s="196">
        <v>15.95</v>
      </c>
      <c r="Y18" s="196">
        <v>0</v>
      </c>
      <c r="Z18">
        <v>0</v>
      </c>
      <c r="AA18" s="196">
        <v>8.58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33.42</v>
      </c>
      <c r="AQ18" s="196">
        <v>9.33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76.83</v>
      </c>
      <c r="L19" s="196">
        <v>19.21</v>
      </c>
      <c r="M19" s="196">
        <v>0</v>
      </c>
      <c r="N19" s="196">
        <v>13.83</v>
      </c>
      <c r="O19" s="196">
        <v>48.38</v>
      </c>
      <c r="P19" s="196">
        <v>52.83</v>
      </c>
      <c r="Q19" s="196">
        <v>0</v>
      </c>
      <c r="R19" s="196">
        <v>4.6399999999999997</v>
      </c>
      <c r="S19" s="196">
        <v>2.79</v>
      </c>
      <c r="T19" s="196">
        <v>0</v>
      </c>
      <c r="U19" s="196">
        <v>318.39</v>
      </c>
      <c r="V19" s="196">
        <v>0</v>
      </c>
      <c r="W19" s="196">
        <v>3.69</v>
      </c>
      <c r="X19" s="196">
        <v>15.95</v>
      </c>
      <c r="Y19" s="196">
        <v>0</v>
      </c>
      <c r="Z19">
        <v>0</v>
      </c>
      <c r="AA19" s="196">
        <v>8.58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33.42</v>
      </c>
      <c r="AQ19" s="196">
        <v>9.2799999999999994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76.83</v>
      </c>
      <c r="L20" s="196">
        <v>19.21</v>
      </c>
      <c r="M20" s="196">
        <v>0</v>
      </c>
      <c r="N20" s="196">
        <v>13.83</v>
      </c>
      <c r="O20" s="196">
        <v>48.38</v>
      </c>
      <c r="P20" s="196">
        <v>52.83</v>
      </c>
      <c r="Q20" s="196">
        <v>0</v>
      </c>
      <c r="R20" s="196">
        <v>4.6399999999999997</v>
      </c>
      <c r="S20" s="196">
        <v>2.79</v>
      </c>
      <c r="T20" s="196">
        <v>0</v>
      </c>
      <c r="U20" s="196">
        <v>318.39</v>
      </c>
      <c r="V20" s="196">
        <v>0</v>
      </c>
      <c r="W20" s="196">
        <v>3.69</v>
      </c>
      <c r="X20" s="196">
        <v>15.95</v>
      </c>
      <c r="Y20" s="196">
        <v>0</v>
      </c>
      <c r="Z20">
        <v>0</v>
      </c>
      <c r="AA20" s="196">
        <v>8.58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33.42</v>
      </c>
      <c r="AQ20" s="196">
        <v>9.2799999999999994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76.83</v>
      </c>
      <c r="L21" s="196">
        <v>19.21</v>
      </c>
      <c r="M21" s="196">
        <v>0</v>
      </c>
      <c r="N21" s="196">
        <v>13.83</v>
      </c>
      <c r="O21" s="196">
        <v>48.38</v>
      </c>
      <c r="P21" s="196">
        <v>52.83</v>
      </c>
      <c r="Q21" s="196">
        <v>0</v>
      </c>
      <c r="R21" s="196">
        <v>4.6399999999999997</v>
      </c>
      <c r="S21" s="196">
        <v>2.79</v>
      </c>
      <c r="T21" s="196">
        <v>0</v>
      </c>
      <c r="U21" s="196">
        <v>318.39</v>
      </c>
      <c r="V21" s="196">
        <v>0</v>
      </c>
      <c r="W21" s="196">
        <v>3.69</v>
      </c>
      <c r="X21" s="196">
        <v>15.95</v>
      </c>
      <c r="Y21" s="196">
        <v>0</v>
      </c>
      <c r="Z21">
        <v>0</v>
      </c>
      <c r="AA21" s="196">
        <v>8.58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33.42</v>
      </c>
      <c r="AQ21" s="196">
        <v>9.2799999999999994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76.83</v>
      </c>
      <c r="L22" s="196">
        <v>19.21</v>
      </c>
      <c r="M22" s="196">
        <v>0</v>
      </c>
      <c r="N22" s="196">
        <v>13.83</v>
      </c>
      <c r="O22" s="196">
        <v>48.38</v>
      </c>
      <c r="P22" s="196">
        <v>52.83</v>
      </c>
      <c r="Q22" s="196">
        <v>0</v>
      </c>
      <c r="R22" s="196">
        <v>4.6399999999999997</v>
      </c>
      <c r="S22" s="196">
        <v>2.79</v>
      </c>
      <c r="T22" s="196">
        <v>0</v>
      </c>
      <c r="U22" s="196">
        <v>318.39</v>
      </c>
      <c r="V22" s="196">
        <v>0</v>
      </c>
      <c r="W22" s="196">
        <v>3.69</v>
      </c>
      <c r="X22" s="196">
        <v>15.95</v>
      </c>
      <c r="Y22" s="196">
        <v>0</v>
      </c>
      <c r="Z22">
        <v>0</v>
      </c>
      <c r="AA22" s="196">
        <v>8.58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33.42</v>
      </c>
      <c r="AQ22" s="196">
        <v>9.2799999999999994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76.83</v>
      </c>
      <c r="L23" s="196">
        <v>19.21</v>
      </c>
      <c r="M23" s="196">
        <v>0</v>
      </c>
      <c r="N23" s="196">
        <v>13.83</v>
      </c>
      <c r="O23" s="196">
        <v>48.38</v>
      </c>
      <c r="P23" s="196">
        <v>52.83</v>
      </c>
      <c r="Q23" s="196">
        <v>0</v>
      </c>
      <c r="R23" s="196">
        <v>4.6399999999999997</v>
      </c>
      <c r="S23" s="196">
        <v>2.78</v>
      </c>
      <c r="T23" s="196">
        <v>0</v>
      </c>
      <c r="U23" s="196">
        <v>318.39</v>
      </c>
      <c r="V23" s="196">
        <v>0</v>
      </c>
      <c r="W23" s="196">
        <v>3.69</v>
      </c>
      <c r="X23" s="196">
        <v>21.09</v>
      </c>
      <c r="Y23" s="196">
        <v>0</v>
      </c>
      <c r="Z23">
        <v>0</v>
      </c>
      <c r="AA23" s="196">
        <v>8.58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33.42</v>
      </c>
      <c r="AQ23" s="196">
        <v>9.2799999999999994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76.83</v>
      </c>
      <c r="L24" s="196">
        <v>19.21</v>
      </c>
      <c r="M24" s="196">
        <v>0</v>
      </c>
      <c r="N24" s="196">
        <v>13.83</v>
      </c>
      <c r="O24" s="196">
        <v>48.38</v>
      </c>
      <c r="P24" s="196">
        <v>52.83</v>
      </c>
      <c r="Q24" s="196">
        <v>0</v>
      </c>
      <c r="R24" s="196">
        <v>4.6399999999999997</v>
      </c>
      <c r="S24" s="196">
        <v>2.78</v>
      </c>
      <c r="T24" s="196">
        <v>0</v>
      </c>
      <c r="U24" s="196">
        <v>318.39</v>
      </c>
      <c r="V24" s="196">
        <v>0</v>
      </c>
      <c r="W24" s="196">
        <v>3.69</v>
      </c>
      <c r="X24" s="196">
        <v>23.99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33.42</v>
      </c>
      <c r="AQ24" s="196">
        <v>9.2799999999999994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76.83</v>
      </c>
      <c r="L25" s="196">
        <v>19.21</v>
      </c>
      <c r="M25" s="196">
        <v>0</v>
      </c>
      <c r="N25" s="196">
        <v>13.83</v>
      </c>
      <c r="O25" s="196">
        <v>48.38</v>
      </c>
      <c r="P25" s="196">
        <v>52.83</v>
      </c>
      <c r="Q25" s="196">
        <v>0</v>
      </c>
      <c r="R25" s="196">
        <v>4.6399999999999997</v>
      </c>
      <c r="S25" s="196">
        <v>2.78</v>
      </c>
      <c r="T25" s="196">
        <v>0</v>
      </c>
      <c r="U25" s="196">
        <v>318.39</v>
      </c>
      <c r="V25" s="196">
        <v>0</v>
      </c>
      <c r="W25" s="196">
        <v>8.49</v>
      </c>
      <c r="X25" s="196">
        <v>23.99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48.59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57.19</v>
      </c>
      <c r="AQ25" s="196">
        <v>9.2799999999999994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76.83</v>
      </c>
      <c r="L26" s="196">
        <v>19.21</v>
      </c>
      <c r="M26" s="196">
        <v>0</v>
      </c>
      <c r="N26" s="196">
        <v>13.83</v>
      </c>
      <c r="O26" s="196">
        <v>48.38</v>
      </c>
      <c r="P26" s="196">
        <v>52.83</v>
      </c>
      <c r="Q26" s="196">
        <v>0</v>
      </c>
      <c r="R26" s="196">
        <v>4.6399999999999997</v>
      </c>
      <c r="S26" s="196">
        <v>2.78</v>
      </c>
      <c r="T26" s="196">
        <v>0</v>
      </c>
      <c r="U26" s="196">
        <v>318.39</v>
      </c>
      <c r="V26" s="196">
        <v>0</v>
      </c>
      <c r="W26" s="196">
        <v>8.49</v>
      </c>
      <c r="X26" s="196">
        <v>23.99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48.59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58.68</v>
      </c>
      <c r="AQ26" s="196">
        <v>9.2799999999999994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76.83</v>
      </c>
      <c r="L27" s="196">
        <v>19.21</v>
      </c>
      <c r="M27" s="196">
        <v>0</v>
      </c>
      <c r="N27" s="196">
        <v>13.83</v>
      </c>
      <c r="O27" s="196">
        <v>48.38</v>
      </c>
      <c r="P27" s="196">
        <v>52.83</v>
      </c>
      <c r="Q27" s="196">
        <v>0</v>
      </c>
      <c r="R27" s="196">
        <v>10.34</v>
      </c>
      <c r="S27" s="196">
        <v>2.77</v>
      </c>
      <c r="T27" s="196">
        <v>0</v>
      </c>
      <c r="U27" s="196">
        <v>318.39</v>
      </c>
      <c r="V27" s="196">
        <v>0</v>
      </c>
      <c r="W27" s="196">
        <v>8.49</v>
      </c>
      <c r="X27" s="196">
        <v>23.99</v>
      </c>
      <c r="Y27" s="196">
        <v>0</v>
      </c>
      <c r="Z27">
        <v>0</v>
      </c>
      <c r="AA27" s="196">
        <v>8.3000000000000007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58.68</v>
      </c>
      <c r="AQ27" s="196">
        <v>9.6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76.83</v>
      </c>
      <c r="L28" s="196">
        <v>19.21</v>
      </c>
      <c r="M28" s="196">
        <v>0</v>
      </c>
      <c r="N28" s="196">
        <v>13.83</v>
      </c>
      <c r="O28" s="196">
        <v>48.38</v>
      </c>
      <c r="P28" s="196">
        <v>52.83</v>
      </c>
      <c r="Q28" s="196">
        <v>0</v>
      </c>
      <c r="R28" s="196">
        <v>10.77</v>
      </c>
      <c r="S28" s="196">
        <v>2.77</v>
      </c>
      <c r="T28" s="196">
        <v>0</v>
      </c>
      <c r="U28" s="196">
        <v>318.39</v>
      </c>
      <c r="V28" s="196">
        <v>4.43</v>
      </c>
      <c r="W28" s="196">
        <v>8.49</v>
      </c>
      <c r="X28" s="196">
        <v>23.99</v>
      </c>
      <c r="Y28" s="196">
        <v>0</v>
      </c>
      <c r="Z28">
        <v>0</v>
      </c>
      <c r="AA28" s="196">
        <v>8.3000000000000007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67.88</v>
      </c>
      <c r="AQ28" s="196">
        <v>9.2799999999999994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76.83</v>
      </c>
      <c r="L29" s="196">
        <v>41.5</v>
      </c>
      <c r="M29" s="196">
        <v>0</v>
      </c>
      <c r="N29" s="196">
        <v>13.83</v>
      </c>
      <c r="O29" s="196">
        <v>48.38</v>
      </c>
      <c r="P29" s="196">
        <v>52.83</v>
      </c>
      <c r="Q29" s="196">
        <v>0</v>
      </c>
      <c r="R29" s="196">
        <v>10.34</v>
      </c>
      <c r="S29" s="196">
        <v>2.77</v>
      </c>
      <c r="T29" s="196">
        <v>0</v>
      </c>
      <c r="U29" s="196">
        <v>318.39</v>
      </c>
      <c r="V29" s="196">
        <v>4.43</v>
      </c>
      <c r="W29" s="196">
        <v>8.49</v>
      </c>
      <c r="X29" s="196">
        <v>23.99</v>
      </c>
      <c r="Y29" s="196">
        <v>0</v>
      </c>
      <c r="Z29">
        <v>0</v>
      </c>
      <c r="AA29" s="196">
        <v>8.3000000000000007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47.56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67.88</v>
      </c>
      <c r="AQ29" s="196">
        <v>22</v>
      </c>
      <c r="AR29" s="196">
        <v>0.32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119.09</v>
      </c>
      <c r="L30" s="196">
        <v>41.77</v>
      </c>
      <c r="M30" s="196">
        <v>0</v>
      </c>
      <c r="N30" s="196">
        <v>13.83</v>
      </c>
      <c r="O30" s="196">
        <v>48.38</v>
      </c>
      <c r="P30" s="196">
        <v>52.83</v>
      </c>
      <c r="Q30" s="196">
        <v>0</v>
      </c>
      <c r="R30" s="196">
        <v>10.34</v>
      </c>
      <c r="S30" s="196">
        <v>6.43</v>
      </c>
      <c r="T30" s="196">
        <v>0</v>
      </c>
      <c r="U30" s="196">
        <v>318.39</v>
      </c>
      <c r="V30" s="196">
        <v>4.43</v>
      </c>
      <c r="W30" s="196">
        <v>8.49</v>
      </c>
      <c r="X30" s="196">
        <v>23.99</v>
      </c>
      <c r="Y30" s="196">
        <v>0</v>
      </c>
      <c r="Z30">
        <v>0</v>
      </c>
      <c r="AA30" s="196">
        <v>8.3000000000000007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45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67.88</v>
      </c>
      <c r="AQ30" s="196">
        <v>22</v>
      </c>
      <c r="AR30" s="196">
        <v>1.1399999999999999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138.30000000000001</v>
      </c>
      <c r="L31" s="196">
        <v>41.77</v>
      </c>
      <c r="M31" s="196">
        <v>0</v>
      </c>
      <c r="N31" s="196">
        <v>13.83</v>
      </c>
      <c r="O31" s="196">
        <v>48.38</v>
      </c>
      <c r="P31" s="196">
        <v>52.83</v>
      </c>
      <c r="Q31" s="196">
        <v>0</v>
      </c>
      <c r="R31" s="196">
        <v>10.34</v>
      </c>
      <c r="S31" s="196">
        <v>6.44</v>
      </c>
      <c r="T31" s="196">
        <v>0</v>
      </c>
      <c r="U31" s="196">
        <v>318.39</v>
      </c>
      <c r="V31" s="196">
        <v>4.43</v>
      </c>
      <c r="W31" s="196">
        <v>8.49</v>
      </c>
      <c r="X31" s="196">
        <v>23.99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44.3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67.88</v>
      </c>
      <c r="AQ31" s="196">
        <v>22</v>
      </c>
      <c r="AR31" s="196">
        <v>3.75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157.58000000000001</v>
      </c>
      <c r="L32" s="196">
        <v>41.77</v>
      </c>
      <c r="M32" s="196">
        <v>0</v>
      </c>
      <c r="N32" s="196">
        <v>13.83</v>
      </c>
      <c r="O32" s="196">
        <v>48.38</v>
      </c>
      <c r="P32" s="196">
        <v>52.83</v>
      </c>
      <c r="Q32" s="196">
        <v>0</v>
      </c>
      <c r="R32" s="196">
        <v>10.34</v>
      </c>
      <c r="S32" s="196">
        <v>6.44</v>
      </c>
      <c r="T32" s="196">
        <v>0</v>
      </c>
      <c r="U32" s="196">
        <v>318.39</v>
      </c>
      <c r="V32" s="196">
        <v>4.43</v>
      </c>
      <c r="W32" s="196">
        <v>8.49</v>
      </c>
      <c r="X32" s="196">
        <v>23.99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44.3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67.88</v>
      </c>
      <c r="AQ32" s="196">
        <v>22</v>
      </c>
      <c r="AR32" s="196">
        <v>8.24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157.58000000000001</v>
      </c>
      <c r="L33" s="196">
        <v>41.77</v>
      </c>
      <c r="M33" s="196">
        <v>0</v>
      </c>
      <c r="N33" s="196">
        <v>13.83</v>
      </c>
      <c r="O33" s="196">
        <v>48.38</v>
      </c>
      <c r="P33" s="196">
        <v>52.83</v>
      </c>
      <c r="Q33" s="196">
        <v>0</v>
      </c>
      <c r="R33" s="196">
        <v>10.34</v>
      </c>
      <c r="S33" s="196">
        <v>6.44</v>
      </c>
      <c r="T33" s="196">
        <v>0</v>
      </c>
      <c r="U33" s="196">
        <v>318.39</v>
      </c>
      <c r="V33" s="196">
        <v>4.43</v>
      </c>
      <c r="W33" s="196">
        <v>8.49</v>
      </c>
      <c r="X33" s="196">
        <v>23.99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44.3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67.88</v>
      </c>
      <c r="AQ33" s="196">
        <v>22</v>
      </c>
      <c r="AR33" s="196">
        <v>21.16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157.58000000000001</v>
      </c>
      <c r="L34" s="196">
        <v>41.77</v>
      </c>
      <c r="M34" s="196">
        <v>0</v>
      </c>
      <c r="N34" s="196">
        <v>13.83</v>
      </c>
      <c r="O34" s="196">
        <v>48.38</v>
      </c>
      <c r="P34" s="196">
        <v>52.83</v>
      </c>
      <c r="Q34" s="196">
        <v>0</v>
      </c>
      <c r="R34" s="196">
        <v>10.34</v>
      </c>
      <c r="S34" s="196">
        <v>6.44</v>
      </c>
      <c r="T34" s="196">
        <v>0</v>
      </c>
      <c r="U34" s="196">
        <v>318.39</v>
      </c>
      <c r="V34" s="196">
        <v>4.43</v>
      </c>
      <c r="W34" s="196">
        <v>8.49</v>
      </c>
      <c r="X34" s="196">
        <v>23.99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44.3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67.88</v>
      </c>
      <c r="AQ34" s="196">
        <v>22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157.58000000000001</v>
      </c>
      <c r="L35" s="196">
        <v>41.77</v>
      </c>
      <c r="M35" s="196">
        <v>0</v>
      </c>
      <c r="N35" s="196">
        <v>13.83</v>
      </c>
      <c r="O35" s="196">
        <v>48.38</v>
      </c>
      <c r="P35" s="196">
        <v>52.83</v>
      </c>
      <c r="Q35" s="196">
        <v>0</v>
      </c>
      <c r="R35" s="196">
        <v>10.34</v>
      </c>
      <c r="S35" s="196">
        <v>6.44</v>
      </c>
      <c r="T35" s="196">
        <v>0</v>
      </c>
      <c r="U35" s="196">
        <v>318.39</v>
      </c>
      <c r="V35" s="196">
        <v>4.43</v>
      </c>
      <c r="W35" s="196">
        <v>8.49</v>
      </c>
      <c r="X35" s="196">
        <v>23.99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44.3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67.88</v>
      </c>
      <c r="AQ35" s="196">
        <v>22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157.58000000000001</v>
      </c>
      <c r="L36" s="196">
        <v>41.77</v>
      </c>
      <c r="M36" s="196">
        <v>0</v>
      </c>
      <c r="N36" s="196">
        <v>13.83</v>
      </c>
      <c r="O36" s="196">
        <v>48.38</v>
      </c>
      <c r="P36" s="196">
        <v>52.83</v>
      </c>
      <c r="Q36" s="196">
        <v>0</v>
      </c>
      <c r="R36" s="196">
        <v>10.34</v>
      </c>
      <c r="S36" s="196">
        <v>6.44</v>
      </c>
      <c r="T36" s="196">
        <v>0</v>
      </c>
      <c r="U36" s="196">
        <v>318.39</v>
      </c>
      <c r="V36" s="196">
        <v>4.43</v>
      </c>
      <c r="W36" s="196">
        <v>8.49</v>
      </c>
      <c r="X36" s="196">
        <v>23.99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44.3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67.88</v>
      </c>
      <c r="AQ36" s="196">
        <v>22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157.58000000000001</v>
      </c>
      <c r="L37" s="196">
        <v>41.77</v>
      </c>
      <c r="M37" s="196">
        <v>0</v>
      </c>
      <c r="N37" s="196">
        <v>13.83</v>
      </c>
      <c r="O37" s="196">
        <v>48.38</v>
      </c>
      <c r="P37" s="196">
        <v>52.83</v>
      </c>
      <c r="Q37" s="196">
        <v>0</v>
      </c>
      <c r="R37" s="196">
        <v>10.34</v>
      </c>
      <c r="S37" s="196">
        <v>6.44</v>
      </c>
      <c r="T37" s="196">
        <v>0</v>
      </c>
      <c r="U37" s="196">
        <v>318.39</v>
      </c>
      <c r="V37" s="196">
        <v>4.43</v>
      </c>
      <c r="W37" s="196">
        <v>8.49</v>
      </c>
      <c r="X37" s="196">
        <v>23.99</v>
      </c>
      <c r="Y37" s="196">
        <v>0</v>
      </c>
      <c r="Z37">
        <v>0</v>
      </c>
      <c r="AA37" s="196">
        <v>8.3000000000000007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44.3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67.88</v>
      </c>
      <c r="AQ37" s="196">
        <v>22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157.58000000000001</v>
      </c>
      <c r="L38" s="196">
        <v>41.77</v>
      </c>
      <c r="M38" s="196">
        <v>0</v>
      </c>
      <c r="N38" s="196">
        <v>13.83</v>
      </c>
      <c r="O38" s="196">
        <v>48.38</v>
      </c>
      <c r="P38" s="196">
        <v>52.83</v>
      </c>
      <c r="Q38" s="196">
        <v>0</v>
      </c>
      <c r="R38" s="196">
        <v>10.34</v>
      </c>
      <c r="S38" s="196">
        <v>6.44</v>
      </c>
      <c r="T38" s="196">
        <v>0</v>
      </c>
      <c r="U38" s="196">
        <v>318.39</v>
      </c>
      <c r="V38" s="196">
        <v>4.43</v>
      </c>
      <c r="W38" s="196">
        <v>8.49</v>
      </c>
      <c r="X38" s="196">
        <v>23.99</v>
      </c>
      <c r="Y38" s="196">
        <v>0</v>
      </c>
      <c r="Z38">
        <v>0</v>
      </c>
      <c r="AA38" s="196">
        <v>8.3000000000000007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44.3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67.88</v>
      </c>
      <c r="AQ38" s="196">
        <v>22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157.58000000000001</v>
      </c>
      <c r="L39" s="196">
        <v>41.77</v>
      </c>
      <c r="M39" s="196">
        <v>0</v>
      </c>
      <c r="N39" s="196">
        <v>13.83</v>
      </c>
      <c r="O39" s="196">
        <v>48.38</v>
      </c>
      <c r="P39" s="196">
        <v>52.83</v>
      </c>
      <c r="Q39" s="196">
        <v>0</v>
      </c>
      <c r="R39" s="196">
        <v>10.34</v>
      </c>
      <c r="S39" s="196">
        <v>6.44</v>
      </c>
      <c r="T39" s="196">
        <v>0</v>
      </c>
      <c r="U39" s="196">
        <v>318.39</v>
      </c>
      <c r="V39" s="196">
        <v>4.43</v>
      </c>
      <c r="W39" s="196">
        <v>8.49</v>
      </c>
      <c r="X39" s="196">
        <v>23.99</v>
      </c>
      <c r="Y39" s="196">
        <v>0</v>
      </c>
      <c r="Z39">
        <v>0</v>
      </c>
      <c r="AA39" s="196">
        <v>8.3000000000000007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44.3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67.88</v>
      </c>
      <c r="AQ39" s="196">
        <v>22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157.58000000000001</v>
      </c>
      <c r="L40" s="196">
        <v>41.77</v>
      </c>
      <c r="M40" s="196">
        <v>0</v>
      </c>
      <c r="N40" s="196">
        <v>13.83</v>
      </c>
      <c r="O40" s="196">
        <v>48.38</v>
      </c>
      <c r="P40" s="196">
        <v>52.83</v>
      </c>
      <c r="Q40" s="196">
        <v>0</v>
      </c>
      <c r="R40" s="196">
        <v>10.34</v>
      </c>
      <c r="S40" s="196">
        <v>6.44</v>
      </c>
      <c r="T40" s="196">
        <v>0</v>
      </c>
      <c r="U40" s="196">
        <v>318.39</v>
      </c>
      <c r="V40" s="196">
        <v>4.43</v>
      </c>
      <c r="W40" s="196">
        <v>8.49</v>
      </c>
      <c r="X40" s="196">
        <v>23.99</v>
      </c>
      <c r="Y40" s="196">
        <v>0</v>
      </c>
      <c r="Z40">
        <v>0</v>
      </c>
      <c r="AA40" s="196">
        <v>8.3000000000000007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44.3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67.88</v>
      </c>
      <c r="AQ40" s="196">
        <v>22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157.58000000000001</v>
      </c>
      <c r="L41" s="196">
        <v>41.77</v>
      </c>
      <c r="M41" s="196">
        <v>0</v>
      </c>
      <c r="N41" s="196">
        <v>13.83</v>
      </c>
      <c r="O41" s="196">
        <v>48.38</v>
      </c>
      <c r="P41" s="196">
        <v>52.83</v>
      </c>
      <c r="Q41" s="196">
        <v>0</v>
      </c>
      <c r="R41" s="196">
        <v>10.34</v>
      </c>
      <c r="S41" s="196">
        <v>6.44</v>
      </c>
      <c r="T41" s="196">
        <v>0</v>
      </c>
      <c r="U41" s="196">
        <v>318.39</v>
      </c>
      <c r="V41" s="196">
        <v>4.43</v>
      </c>
      <c r="W41" s="196">
        <v>8.49</v>
      </c>
      <c r="X41" s="196">
        <v>21.24</v>
      </c>
      <c r="Y41" s="196">
        <v>0</v>
      </c>
      <c r="Z41">
        <v>0</v>
      </c>
      <c r="AA41" s="196">
        <v>8.3000000000000007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45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67.88</v>
      </c>
      <c r="AQ41" s="196">
        <v>22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157.58000000000001</v>
      </c>
      <c r="L42" s="196">
        <v>41.77</v>
      </c>
      <c r="M42" s="196">
        <v>0</v>
      </c>
      <c r="N42" s="196">
        <v>13.83</v>
      </c>
      <c r="O42" s="196">
        <v>48.38</v>
      </c>
      <c r="P42" s="196">
        <v>52.83</v>
      </c>
      <c r="Q42" s="196">
        <v>0</v>
      </c>
      <c r="R42" s="196">
        <v>10.34</v>
      </c>
      <c r="S42" s="196">
        <v>6.44</v>
      </c>
      <c r="T42" s="196">
        <v>0</v>
      </c>
      <c r="U42" s="196">
        <v>318.39</v>
      </c>
      <c r="V42" s="196">
        <v>4.43</v>
      </c>
      <c r="W42" s="196">
        <v>8.49</v>
      </c>
      <c r="X42" s="196">
        <v>21.24</v>
      </c>
      <c r="Y42" s="196">
        <v>0</v>
      </c>
      <c r="Z42">
        <v>0</v>
      </c>
      <c r="AA42" s="196">
        <v>8.3000000000000007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45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67.88</v>
      </c>
      <c r="AQ42" s="196">
        <v>22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112.37</v>
      </c>
      <c r="L43" s="196">
        <v>41.77</v>
      </c>
      <c r="M43" s="196">
        <v>0</v>
      </c>
      <c r="N43" s="196">
        <v>13.83</v>
      </c>
      <c r="O43" s="196">
        <v>48.38</v>
      </c>
      <c r="P43" s="196">
        <v>52.83</v>
      </c>
      <c r="Q43" s="196">
        <v>0</v>
      </c>
      <c r="R43" s="196">
        <v>10.34</v>
      </c>
      <c r="S43" s="196">
        <v>6.44</v>
      </c>
      <c r="T43" s="196">
        <v>0</v>
      </c>
      <c r="U43" s="196">
        <v>318.39</v>
      </c>
      <c r="V43" s="196">
        <v>4.57</v>
      </c>
      <c r="W43" s="196">
        <v>8.49</v>
      </c>
      <c r="X43" s="196">
        <v>22.78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45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67.88</v>
      </c>
      <c r="AQ43" s="196">
        <v>22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88.36</v>
      </c>
      <c r="L44" s="196">
        <v>41.77</v>
      </c>
      <c r="M44" s="196">
        <v>0</v>
      </c>
      <c r="N44" s="196">
        <v>13.83</v>
      </c>
      <c r="O44" s="196">
        <v>48.38</v>
      </c>
      <c r="P44" s="196">
        <v>52.83</v>
      </c>
      <c r="Q44" s="196">
        <v>0</v>
      </c>
      <c r="R44" s="196">
        <v>10.34</v>
      </c>
      <c r="S44" s="196">
        <v>6.44</v>
      </c>
      <c r="T44" s="196">
        <v>0</v>
      </c>
      <c r="U44" s="196">
        <v>318.39</v>
      </c>
      <c r="V44" s="196">
        <v>4.57</v>
      </c>
      <c r="W44" s="196">
        <v>8.49</v>
      </c>
      <c r="X44" s="196">
        <v>23.99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45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67.88</v>
      </c>
      <c r="AQ44" s="196">
        <v>22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76.83</v>
      </c>
      <c r="L45" s="196">
        <v>41.77</v>
      </c>
      <c r="M45" s="196">
        <v>0</v>
      </c>
      <c r="N45" s="196">
        <v>13.83</v>
      </c>
      <c r="O45" s="196">
        <v>48.38</v>
      </c>
      <c r="P45" s="196">
        <v>52.83</v>
      </c>
      <c r="Q45" s="196">
        <v>0</v>
      </c>
      <c r="R45" s="196">
        <v>10.34</v>
      </c>
      <c r="S45" s="196">
        <v>6.44</v>
      </c>
      <c r="T45" s="196">
        <v>0</v>
      </c>
      <c r="U45" s="196">
        <v>318.39</v>
      </c>
      <c r="V45" s="196">
        <v>4.57</v>
      </c>
      <c r="W45" s="196">
        <v>8.49</v>
      </c>
      <c r="X45" s="196">
        <v>23.99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45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67.88</v>
      </c>
      <c r="AQ45" s="196">
        <v>22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76.83</v>
      </c>
      <c r="L46" s="196">
        <v>41.77</v>
      </c>
      <c r="M46" s="196">
        <v>0</v>
      </c>
      <c r="N46" s="196">
        <v>13.83</v>
      </c>
      <c r="O46" s="196">
        <v>48.38</v>
      </c>
      <c r="P46" s="196">
        <v>52.83</v>
      </c>
      <c r="Q46" s="196">
        <v>0</v>
      </c>
      <c r="R46" s="196">
        <v>10.34</v>
      </c>
      <c r="S46" s="196">
        <v>6.44</v>
      </c>
      <c r="T46" s="196">
        <v>0</v>
      </c>
      <c r="U46" s="196">
        <v>318.39</v>
      </c>
      <c r="V46" s="196">
        <v>4.57</v>
      </c>
      <c r="W46" s="196">
        <v>8.49</v>
      </c>
      <c r="X46" s="196">
        <v>23.99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45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67.88</v>
      </c>
      <c r="AQ46" s="196">
        <v>22</v>
      </c>
      <c r="AR46" s="196">
        <v>26.3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105.65</v>
      </c>
      <c r="L47" s="196">
        <v>41.77</v>
      </c>
      <c r="M47" s="196">
        <v>0</v>
      </c>
      <c r="N47" s="196">
        <v>13.83</v>
      </c>
      <c r="O47" s="196">
        <v>48.38</v>
      </c>
      <c r="P47" s="196">
        <v>52.83</v>
      </c>
      <c r="Q47" s="196">
        <v>0</v>
      </c>
      <c r="R47" s="196">
        <v>10.34</v>
      </c>
      <c r="S47" s="196">
        <v>6.44</v>
      </c>
      <c r="T47" s="196">
        <v>0</v>
      </c>
      <c r="U47" s="196">
        <v>318.39</v>
      </c>
      <c r="V47" s="196">
        <v>4.57</v>
      </c>
      <c r="W47" s="196">
        <v>8.49</v>
      </c>
      <c r="X47" s="196">
        <v>23.99</v>
      </c>
      <c r="Y47" s="196">
        <v>0</v>
      </c>
      <c r="Z47">
        <v>0</v>
      </c>
      <c r="AA47" s="196">
        <v>8.58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45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67.88</v>
      </c>
      <c r="AQ47" s="196">
        <v>22</v>
      </c>
      <c r="AR47" s="196">
        <v>26.3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100.84</v>
      </c>
      <c r="L48" s="196">
        <v>41.77</v>
      </c>
      <c r="M48" s="196">
        <v>0</v>
      </c>
      <c r="N48" s="196">
        <v>13.83</v>
      </c>
      <c r="O48" s="196">
        <v>48.38</v>
      </c>
      <c r="P48" s="196">
        <v>52.83</v>
      </c>
      <c r="Q48" s="196">
        <v>0</v>
      </c>
      <c r="R48" s="196">
        <v>10.34</v>
      </c>
      <c r="S48" s="196">
        <v>6.44</v>
      </c>
      <c r="T48" s="196">
        <v>0</v>
      </c>
      <c r="U48" s="196">
        <v>318.39</v>
      </c>
      <c r="V48" s="196">
        <v>4.57</v>
      </c>
      <c r="W48" s="196">
        <v>8.49</v>
      </c>
      <c r="X48" s="196">
        <v>23.99</v>
      </c>
      <c r="Y48" s="196">
        <v>0</v>
      </c>
      <c r="Z48">
        <v>0</v>
      </c>
      <c r="AA48" s="196">
        <v>8.58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45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67.88</v>
      </c>
      <c r="AQ48" s="196">
        <v>22</v>
      </c>
      <c r="AR48" s="196">
        <v>26.3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102.76</v>
      </c>
      <c r="L49" s="196">
        <v>41.77</v>
      </c>
      <c r="M49" s="196">
        <v>0</v>
      </c>
      <c r="N49" s="196">
        <v>13.83</v>
      </c>
      <c r="O49" s="196">
        <v>48.38</v>
      </c>
      <c r="P49" s="196">
        <v>52.83</v>
      </c>
      <c r="Q49" s="196">
        <v>0</v>
      </c>
      <c r="R49" s="196">
        <v>10.34</v>
      </c>
      <c r="S49" s="196">
        <v>6.44</v>
      </c>
      <c r="T49" s="196">
        <v>0</v>
      </c>
      <c r="U49" s="196">
        <v>318.39</v>
      </c>
      <c r="V49" s="196">
        <v>4.57</v>
      </c>
      <c r="W49" s="196">
        <v>8.49</v>
      </c>
      <c r="X49" s="196">
        <v>23.99</v>
      </c>
      <c r="Y49" s="196">
        <v>0</v>
      </c>
      <c r="Z49">
        <v>0</v>
      </c>
      <c r="AA49" s="196">
        <v>8.58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45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67.88</v>
      </c>
      <c r="AQ49" s="196">
        <v>22</v>
      </c>
      <c r="AR49" s="196">
        <v>26.3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88.36</v>
      </c>
      <c r="L50" s="196">
        <v>41.77</v>
      </c>
      <c r="M50" s="196">
        <v>0</v>
      </c>
      <c r="N50" s="196">
        <v>13.83</v>
      </c>
      <c r="O50" s="196">
        <v>48.38</v>
      </c>
      <c r="P50" s="196">
        <v>52.83</v>
      </c>
      <c r="Q50" s="196">
        <v>0</v>
      </c>
      <c r="R50" s="196">
        <v>10.34</v>
      </c>
      <c r="S50" s="196">
        <v>6.44</v>
      </c>
      <c r="T50" s="196">
        <v>0</v>
      </c>
      <c r="U50" s="196">
        <v>318.39</v>
      </c>
      <c r="V50" s="196">
        <v>4.57</v>
      </c>
      <c r="W50" s="196">
        <v>8.49</v>
      </c>
      <c r="X50" s="196">
        <v>23.99</v>
      </c>
      <c r="Y50" s="196">
        <v>0</v>
      </c>
      <c r="Z50">
        <v>0</v>
      </c>
      <c r="AA50" s="196">
        <v>8.58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45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67.88</v>
      </c>
      <c r="AQ50" s="196">
        <v>22</v>
      </c>
      <c r="AR50" s="196">
        <v>26.3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78.75</v>
      </c>
      <c r="L51" s="196">
        <v>41.77</v>
      </c>
      <c r="M51" s="196">
        <v>0</v>
      </c>
      <c r="N51" s="196">
        <v>13.83</v>
      </c>
      <c r="O51" s="196">
        <v>48.38</v>
      </c>
      <c r="P51" s="196">
        <v>52.83</v>
      </c>
      <c r="Q51" s="196">
        <v>0</v>
      </c>
      <c r="R51" s="196">
        <v>10.34</v>
      </c>
      <c r="S51" s="196">
        <v>2.77</v>
      </c>
      <c r="T51" s="196">
        <v>0</v>
      </c>
      <c r="U51" s="196">
        <v>318.39</v>
      </c>
      <c r="V51" s="196">
        <v>4.57</v>
      </c>
      <c r="W51" s="196">
        <v>8.49</v>
      </c>
      <c r="X51" s="196">
        <v>23.99</v>
      </c>
      <c r="Y51" s="196">
        <v>0</v>
      </c>
      <c r="Z51">
        <v>0</v>
      </c>
      <c r="AA51" s="196">
        <v>8.58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47.56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67.88</v>
      </c>
      <c r="AQ51" s="196">
        <v>22</v>
      </c>
      <c r="AR51" s="196">
        <v>26.3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78.75</v>
      </c>
      <c r="L52" s="196">
        <v>21.13</v>
      </c>
      <c r="M52" s="196">
        <v>0</v>
      </c>
      <c r="N52" s="196">
        <v>13.83</v>
      </c>
      <c r="O52" s="196">
        <v>48.38</v>
      </c>
      <c r="P52" s="196">
        <v>52.83</v>
      </c>
      <c r="Q52" s="196">
        <v>0</v>
      </c>
      <c r="R52" s="196">
        <v>8.59</v>
      </c>
      <c r="S52" s="196">
        <v>2.77</v>
      </c>
      <c r="T52" s="196">
        <v>0</v>
      </c>
      <c r="U52" s="196">
        <v>318.39</v>
      </c>
      <c r="V52" s="196">
        <v>4.57</v>
      </c>
      <c r="W52" s="196">
        <v>8.49</v>
      </c>
      <c r="X52" s="196">
        <v>23.99</v>
      </c>
      <c r="Y52" s="196">
        <v>0</v>
      </c>
      <c r="Z52">
        <v>0</v>
      </c>
      <c r="AA52" s="196">
        <v>8.58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47.56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67.88</v>
      </c>
      <c r="AQ52" s="196">
        <v>22</v>
      </c>
      <c r="AR52" s="196">
        <v>26.3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78.75</v>
      </c>
      <c r="L53" s="196">
        <v>21.13</v>
      </c>
      <c r="M53" s="196">
        <v>0</v>
      </c>
      <c r="N53" s="196">
        <v>13.83</v>
      </c>
      <c r="O53" s="196">
        <v>48.38</v>
      </c>
      <c r="P53" s="196">
        <v>52.83</v>
      </c>
      <c r="Q53" s="196">
        <v>0</v>
      </c>
      <c r="R53" s="196">
        <v>8.59</v>
      </c>
      <c r="S53" s="196">
        <v>2.77</v>
      </c>
      <c r="T53" s="196">
        <v>0</v>
      </c>
      <c r="U53" s="196">
        <v>318.39</v>
      </c>
      <c r="V53" s="196">
        <v>4.57</v>
      </c>
      <c r="W53" s="196">
        <v>8.49</v>
      </c>
      <c r="X53" s="196">
        <v>24.98</v>
      </c>
      <c r="Y53" s="196">
        <v>0</v>
      </c>
      <c r="Z53">
        <v>0</v>
      </c>
      <c r="AA53" s="196">
        <v>8.58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47.56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67.88</v>
      </c>
      <c r="AQ53" s="196">
        <v>9.2200000000000006</v>
      </c>
      <c r="AR53" s="196">
        <v>26.3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78.75</v>
      </c>
      <c r="L54" s="196">
        <v>21.13</v>
      </c>
      <c r="M54" s="196">
        <v>0</v>
      </c>
      <c r="N54" s="196">
        <v>13.83</v>
      </c>
      <c r="O54" s="196">
        <v>48.38</v>
      </c>
      <c r="P54" s="196">
        <v>52.83</v>
      </c>
      <c r="Q54" s="196">
        <v>0</v>
      </c>
      <c r="R54" s="196">
        <v>4.46</v>
      </c>
      <c r="S54" s="196">
        <v>2.77</v>
      </c>
      <c r="T54" s="196">
        <v>0</v>
      </c>
      <c r="U54" s="196">
        <v>318.39</v>
      </c>
      <c r="V54" s="196">
        <v>4.57</v>
      </c>
      <c r="W54" s="196">
        <v>8.49</v>
      </c>
      <c r="X54" s="196">
        <v>24.98</v>
      </c>
      <c r="Y54" s="196">
        <v>0</v>
      </c>
      <c r="Z54">
        <v>0</v>
      </c>
      <c r="AA54" s="196">
        <v>8.58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47.56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67.88</v>
      </c>
      <c r="AQ54" s="196">
        <v>9.2200000000000006</v>
      </c>
      <c r="AR54" s="196">
        <v>26.3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78.75</v>
      </c>
      <c r="L55" s="196">
        <v>21.13</v>
      </c>
      <c r="M55" s="196">
        <v>0</v>
      </c>
      <c r="N55" s="196">
        <v>13.83</v>
      </c>
      <c r="O55" s="196">
        <v>48.38</v>
      </c>
      <c r="P55" s="196">
        <v>52.83</v>
      </c>
      <c r="Q55" s="196">
        <v>0</v>
      </c>
      <c r="R55" s="196">
        <v>8.91</v>
      </c>
      <c r="S55" s="196">
        <v>2.77</v>
      </c>
      <c r="T55" s="196">
        <v>0</v>
      </c>
      <c r="U55" s="196">
        <v>318.39</v>
      </c>
      <c r="V55" s="196">
        <v>4.6100000000000003</v>
      </c>
      <c r="W55" s="196">
        <v>8.49</v>
      </c>
      <c r="X55" s="196">
        <v>24.98</v>
      </c>
      <c r="Y55" s="196">
        <v>0</v>
      </c>
      <c r="Z55">
        <v>0</v>
      </c>
      <c r="AA55" s="196">
        <v>8.58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47.56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67.88</v>
      </c>
      <c r="AQ55" s="196">
        <v>10.31</v>
      </c>
      <c r="AR55" s="196">
        <v>26.3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78.75</v>
      </c>
      <c r="L56" s="196">
        <v>21.13</v>
      </c>
      <c r="M56" s="196">
        <v>0</v>
      </c>
      <c r="N56" s="196">
        <v>13.83</v>
      </c>
      <c r="O56" s="196">
        <v>48.38</v>
      </c>
      <c r="P56" s="196">
        <v>52.83</v>
      </c>
      <c r="Q56" s="196">
        <v>0</v>
      </c>
      <c r="R56" s="196">
        <v>8.5500000000000007</v>
      </c>
      <c r="S56" s="196">
        <v>2.77</v>
      </c>
      <c r="T56" s="196">
        <v>0</v>
      </c>
      <c r="U56" s="196">
        <v>318.39</v>
      </c>
      <c r="V56" s="196">
        <v>4.6100000000000003</v>
      </c>
      <c r="W56" s="196">
        <v>8.49</v>
      </c>
      <c r="X56" s="196">
        <v>24.98</v>
      </c>
      <c r="Y56" s="196">
        <v>0</v>
      </c>
      <c r="Z56">
        <v>0</v>
      </c>
      <c r="AA56" s="196">
        <v>8.58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47.56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67.88</v>
      </c>
      <c r="AQ56" s="196">
        <v>10.31</v>
      </c>
      <c r="AR56" s="196">
        <v>26.3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78.75</v>
      </c>
      <c r="L57" s="196">
        <v>21.13</v>
      </c>
      <c r="M57" s="196">
        <v>0</v>
      </c>
      <c r="N57" s="196">
        <v>13.83</v>
      </c>
      <c r="O57" s="196">
        <v>48.38</v>
      </c>
      <c r="P57" s="196">
        <v>34.99</v>
      </c>
      <c r="Q57" s="196">
        <v>0</v>
      </c>
      <c r="R57" s="196">
        <v>5.56</v>
      </c>
      <c r="S57" s="196">
        <v>2.77</v>
      </c>
      <c r="T57" s="196">
        <v>0</v>
      </c>
      <c r="U57" s="196">
        <v>318.39</v>
      </c>
      <c r="V57" s="196">
        <v>4.57</v>
      </c>
      <c r="W57" s="196">
        <v>8.49</v>
      </c>
      <c r="X57" s="196">
        <v>24.98</v>
      </c>
      <c r="Y57" s="196">
        <v>0</v>
      </c>
      <c r="Z57">
        <v>0</v>
      </c>
      <c r="AA57" s="196">
        <v>8.58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47.56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67.88</v>
      </c>
      <c r="AQ57" s="196">
        <v>10.56</v>
      </c>
      <c r="AR57" s="196">
        <v>26.3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78.75</v>
      </c>
      <c r="L58" s="196">
        <v>21.13</v>
      </c>
      <c r="M58" s="196">
        <v>0</v>
      </c>
      <c r="N58" s="196">
        <v>13.83</v>
      </c>
      <c r="O58" s="196">
        <v>48.38</v>
      </c>
      <c r="P58" s="196">
        <v>34.99</v>
      </c>
      <c r="Q58" s="196">
        <v>0</v>
      </c>
      <c r="R58" s="196">
        <v>5.56</v>
      </c>
      <c r="S58" s="196">
        <v>2.77</v>
      </c>
      <c r="T58" s="196">
        <v>0</v>
      </c>
      <c r="U58" s="196">
        <v>318.39</v>
      </c>
      <c r="V58" s="196">
        <v>4.57</v>
      </c>
      <c r="W58" s="196">
        <v>8.49</v>
      </c>
      <c r="X58" s="196">
        <v>24.98</v>
      </c>
      <c r="Y58" s="196">
        <v>0</v>
      </c>
      <c r="Z58">
        <v>0</v>
      </c>
      <c r="AA58" s="196">
        <v>8.58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47.56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67.88</v>
      </c>
      <c r="AQ58" s="196">
        <v>10.56</v>
      </c>
      <c r="AR58" s="196">
        <v>26.3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78.75</v>
      </c>
      <c r="L59" s="196">
        <v>21.13</v>
      </c>
      <c r="M59" s="196">
        <v>0</v>
      </c>
      <c r="N59" s="196">
        <v>13.83</v>
      </c>
      <c r="O59" s="196">
        <v>48.38</v>
      </c>
      <c r="P59" s="196">
        <v>34.99</v>
      </c>
      <c r="Q59" s="196">
        <v>0</v>
      </c>
      <c r="R59" s="196">
        <v>5.76</v>
      </c>
      <c r="S59" s="196">
        <v>2.77</v>
      </c>
      <c r="T59" s="196">
        <v>0</v>
      </c>
      <c r="U59" s="196">
        <v>318.39</v>
      </c>
      <c r="V59" s="196">
        <v>4.43</v>
      </c>
      <c r="W59" s="196">
        <v>8.49</v>
      </c>
      <c r="X59" s="196">
        <v>24.98</v>
      </c>
      <c r="Y59" s="196">
        <v>0</v>
      </c>
      <c r="Z59">
        <v>0</v>
      </c>
      <c r="AA59" s="196">
        <v>8.58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67.88</v>
      </c>
      <c r="AQ59" s="196">
        <v>10.56</v>
      </c>
      <c r="AR59" s="196">
        <v>26.3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78.75</v>
      </c>
      <c r="L60" s="196">
        <v>21.13</v>
      </c>
      <c r="M60" s="196">
        <v>0</v>
      </c>
      <c r="N60" s="196">
        <v>13.83</v>
      </c>
      <c r="O60" s="196">
        <v>48.38</v>
      </c>
      <c r="P60" s="196">
        <v>34.99</v>
      </c>
      <c r="Q60" s="196">
        <v>0</v>
      </c>
      <c r="R60" s="196">
        <v>5.76</v>
      </c>
      <c r="S60" s="196">
        <v>2.77</v>
      </c>
      <c r="T60" s="196">
        <v>0</v>
      </c>
      <c r="U60" s="196">
        <v>318.39</v>
      </c>
      <c r="V60" s="196">
        <v>4.43</v>
      </c>
      <c r="W60" s="196">
        <v>8.49</v>
      </c>
      <c r="X60" s="196">
        <v>24.98</v>
      </c>
      <c r="Y60" s="196">
        <v>0</v>
      </c>
      <c r="Z60">
        <v>0</v>
      </c>
      <c r="AA60" s="196">
        <v>8.58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67.88</v>
      </c>
      <c r="AQ60" s="196">
        <v>10.56</v>
      </c>
      <c r="AR60" s="196">
        <v>26.3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78.75</v>
      </c>
      <c r="L61" s="196">
        <v>21.13</v>
      </c>
      <c r="M61" s="196">
        <v>0</v>
      </c>
      <c r="N61" s="196">
        <v>13.83</v>
      </c>
      <c r="O61" s="196">
        <v>48.38</v>
      </c>
      <c r="P61" s="196">
        <v>34.99</v>
      </c>
      <c r="Q61" s="196">
        <v>0</v>
      </c>
      <c r="R61" s="196">
        <v>10.34</v>
      </c>
      <c r="S61" s="196">
        <v>2.77</v>
      </c>
      <c r="T61" s="196">
        <v>0</v>
      </c>
      <c r="U61" s="196">
        <v>318.39</v>
      </c>
      <c r="V61" s="196">
        <v>4.43</v>
      </c>
      <c r="W61" s="196">
        <v>8.49</v>
      </c>
      <c r="X61" s="196">
        <v>24.98</v>
      </c>
      <c r="Y61" s="196">
        <v>0</v>
      </c>
      <c r="Z61">
        <v>0</v>
      </c>
      <c r="AA61" s="196">
        <v>8.58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67.88</v>
      </c>
      <c r="AQ61" s="196">
        <v>10.56</v>
      </c>
      <c r="AR61" s="196">
        <v>26.3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78.75</v>
      </c>
      <c r="L62" s="196">
        <v>21.13</v>
      </c>
      <c r="M62" s="196">
        <v>0</v>
      </c>
      <c r="N62" s="196">
        <v>13.83</v>
      </c>
      <c r="O62" s="196">
        <v>48.38</v>
      </c>
      <c r="P62" s="196">
        <v>34.99</v>
      </c>
      <c r="Q62" s="196">
        <v>0</v>
      </c>
      <c r="R62" s="196">
        <v>10.34</v>
      </c>
      <c r="S62" s="196">
        <v>2.77</v>
      </c>
      <c r="T62" s="196">
        <v>0</v>
      </c>
      <c r="U62" s="196">
        <v>318.39</v>
      </c>
      <c r="V62" s="196">
        <v>4.43</v>
      </c>
      <c r="W62" s="196">
        <v>8.49</v>
      </c>
      <c r="X62" s="196">
        <v>24.98</v>
      </c>
      <c r="Y62" s="196">
        <v>0</v>
      </c>
      <c r="Z62">
        <v>0</v>
      </c>
      <c r="AA62" s="196">
        <v>8.58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67.88</v>
      </c>
      <c r="AQ62" s="196">
        <v>10.56</v>
      </c>
      <c r="AR62" s="196">
        <v>26.3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78.75</v>
      </c>
      <c r="L63" s="196">
        <v>21.13</v>
      </c>
      <c r="M63" s="196">
        <v>0</v>
      </c>
      <c r="N63" s="196">
        <v>13.83</v>
      </c>
      <c r="O63" s="196">
        <v>48.38</v>
      </c>
      <c r="P63" s="196">
        <v>34.99</v>
      </c>
      <c r="Q63" s="196">
        <v>0</v>
      </c>
      <c r="R63" s="196">
        <v>5.76</v>
      </c>
      <c r="S63" s="196">
        <v>2.77</v>
      </c>
      <c r="T63" s="196">
        <v>0</v>
      </c>
      <c r="U63" s="196">
        <v>318.39</v>
      </c>
      <c r="V63" s="196">
        <v>4.43</v>
      </c>
      <c r="W63" s="196">
        <v>8.49</v>
      </c>
      <c r="X63" s="196">
        <v>24.98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48.59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67.88</v>
      </c>
      <c r="AQ63" s="196">
        <v>22</v>
      </c>
      <c r="AR63" s="196">
        <v>26.3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78.75</v>
      </c>
      <c r="L64" s="196">
        <v>21.13</v>
      </c>
      <c r="M64" s="196">
        <v>0</v>
      </c>
      <c r="N64" s="196">
        <v>13.83</v>
      </c>
      <c r="O64" s="196">
        <v>48.38</v>
      </c>
      <c r="P64" s="196">
        <v>34.99</v>
      </c>
      <c r="Q64" s="196">
        <v>0</v>
      </c>
      <c r="R64" s="196">
        <v>5.76</v>
      </c>
      <c r="S64" s="196">
        <v>2.77</v>
      </c>
      <c r="T64" s="196">
        <v>0</v>
      </c>
      <c r="U64" s="196">
        <v>318.39</v>
      </c>
      <c r="V64" s="196">
        <v>4.43</v>
      </c>
      <c r="W64" s="196">
        <v>8.49</v>
      </c>
      <c r="X64" s="196">
        <v>24.98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48.59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67.88</v>
      </c>
      <c r="AQ64" s="196">
        <v>22</v>
      </c>
      <c r="AR64" s="196">
        <v>26.3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78.45</v>
      </c>
      <c r="L65" s="196">
        <v>20.36</v>
      </c>
      <c r="M65" s="196">
        <v>0</v>
      </c>
      <c r="N65" s="196">
        <v>13.83</v>
      </c>
      <c r="O65" s="196">
        <v>48.38</v>
      </c>
      <c r="P65" s="196">
        <v>34.99</v>
      </c>
      <c r="Q65" s="196">
        <v>0</v>
      </c>
      <c r="R65" s="196">
        <v>5.76</v>
      </c>
      <c r="S65" s="196">
        <v>2.77</v>
      </c>
      <c r="T65" s="196">
        <v>0</v>
      </c>
      <c r="U65" s="196">
        <v>318.39</v>
      </c>
      <c r="V65" s="196">
        <v>4.43</v>
      </c>
      <c r="W65" s="196">
        <v>8.49</v>
      </c>
      <c r="X65" s="196">
        <v>24.98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48.59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67.88</v>
      </c>
      <c r="AQ65" s="196">
        <v>22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78.75</v>
      </c>
      <c r="L66" s="196">
        <v>38.96</v>
      </c>
      <c r="M66" s="196">
        <v>0</v>
      </c>
      <c r="N66" s="196">
        <v>13.83</v>
      </c>
      <c r="O66" s="196">
        <v>48.38</v>
      </c>
      <c r="P66" s="196">
        <v>34.99</v>
      </c>
      <c r="Q66" s="196">
        <v>0</v>
      </c>
      <c r="R66" s="196">
        <v>10.34</v>
      </c>
      <c r="S66" s="196">
        <v>2.77</v>
      </c>
      <c r="T66" s="196">
        <v>0</v>
      </c>
      <c r="U66" s="196">
        <v>318.39</v>
      </c>
      <c r="V66" s="196">
        <v>4.43</v>
      </c>
      <c r="W66" s="196">
        <v>8.49</v>
      </c>
      <c r="X66" s="196">
        <v>24.98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48.59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67.88</v>
      </c>
      <c r="AQ66" s="196">
        <v>22</v>
      </c>
      <c r="AR66" s="196">
        <v>26.3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78.75</v>
      </c>
      <c r="L67" s="196">
        <v>40.36</v>
      </c>
      <c r="M67" s="196">
        <v>0</v>
      </c>
      <c r="N67" s="196">
        <v>13.83</v>
      </c>
      <c r="O67" s="196">
        <v>48.38</v>
      </c>
      <c r="P67" s="196">
        <v>34.99</v>
      </c>
      <c r="Q67" s="196">
        <v>0</v>
      </c>
      <c r="R67" s="196">
        <v>10.34</v>
      </c>
      <c r="S67" s="196">
        <v>2.77</v>
      </c>
      <c r="T67" s="196">
        <v>0</v>
      </c>
      <c r="U67" s="196">
        <v>318.39</v>
      </c>
      <c r="V67" s="196">
        <v>4.57</v>
      </c>
      <c r="W67" s="196">
        <v>8.49</v>
      </c>
      <c r="X67" s="196">
        <v>24.98</v>
      </c>
      <c r="Y67" s="196">
        <v>0</v>
      </c>
      <c r="Z67">
        <v>0</v>
      </c>
      <c r="AA67" s="196">
        <v>8.58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47.56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67.88</v>
      </c>
      <c r="AQ67" s="196">
        <v>22</v>
      </c>
      <c r="AR67" s="196">
        <v>22.61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157.58000000000001</v>
      </c>
      <c r="L68" s="196">
        <v>41.03</v>
      </c>
      <c r="M68" s="196">
        <v>0</v>
      </c>
      <c r="N68" s="196">
        <v>13.83</v>
      </c>
      <c r="O68" s="196">
        <v>48.38</v>
      </c>
      <c r="P68" s="196">
        <v>34.99</v>
      </c>
      <c r="Q68" s="196">
        <v>0</v>
      </c>
      <c r="R68" s="196">
        <v>10.34</v>
      </c>
      <c r="S68" s="196">
        <v>6.44</v>
      </c>
      <c r="T68" s="196">
        <v>0</v>
      </c>
      <c r="U68" s="196">
        <v>318.39</v>
      </c>
      <c r="V68" s="196">
        <v>4.57</v>
      </c>
      <c r="W68" s="196">
        <v>8.49</v>
      </c>
      <c r="X68" s="196">
        <v>24.98</v>
      </c>
      <c r="Y68" s="196">
        <v>0</v>
      </c>
      <c r="Z68">
        <v>0</v>
      </c>
      <c r="AA68" s="196">
        <v>8.58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67.88</v>
      </c>
      <c r="AQ68" s="196">
        <v>22</v>
      </c>
      <c r="AR68" s="196">
        <v>13.49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157.58000000000001</v>
      </c>
      <c r="L69" s="196">
        <v>41.77</v>
      </c>
      <c r="M69" s="196">
        <v>0</v>
      </c>
      <c r="N69" s="196">
        <v>13.83</v>
      </c>
      <c r="O69" s="196">
        <v>48.38</v>
      </c>
      <c r="P69" s="196">
        <v>34.99</v>
      </c>
      <c r="Q69" s="196">
        <v>0</v>
      </c>
      <c r="R69" s="196">
        <v>10.34</v>
      </c>
      <c r="S69" s="196">
        <v>6.44</v>
      </c>
      <c r="T69" s="196">
        <v>0</v>
      </c>
      <c r="U69" s="196">
        <v>318.39</v>
      </c>
      <c r="V69" s="196">
        <v>4.57</v>
      </c>
      <c r="W69" s="196">
        <v>8.49</v>
      </c>
      <c r="X69" s="196">
        <v>36.049999999999997</v>
      </c>
      <c r="Y69" s="196">
        <v>0</v>
      </c>
      <c r="Z69">
        <v>0</v>
      </c>
      <c r="AA69" s="196">
        <v>8.58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54.14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67.88</v>
      </c>
      <c r="AQ69" s="196">
        <v>22</v>
      </c>
      <c r="AR69" s="196">
        <v>4.34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157.58000000000001</v>
      </c>
      <c r="L70" s="196">
        <v>41.77</v>
      </c>
      <c r="M70" s="196">
        <v>0</v>
      </c>
      <c r="N70" s="196">
        <v>13.83</v>
      </c>
      <c r="O70" s="196">
        <v>48.38</v>
      </c>
      <c r="P70" s="196">
        <v>34.99</v>
      </c>
      <c r="Q70" s="196">
        <v>0</v>
      </c>
      <c r="R70" s="196">
        <v>10.34</v>
      </c>
      <c r="S70" s="196">
        <v>6.44</v>
      </c>
      <c r="T70" s="196">
        <v>0</v>
      </c>
      <c r="U70" s="196">
        <v>318.39</v>
      </c>
      <c r="V70" s="196">
        <v>4.57</v>
      </c>
      <c r="W70" s="196">
        <v>8.49</v>
      </c>
      <c r="X70" s="196">
        <v>36.049999999999997</v>
      </c>
      <c r="Y70" s="196">
        <v>0</v>
      </c>
      <c r="Z70">
        <v>0</v>
      </c>
      <c r="AA70" s="196">
        <v>8.58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54.14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67.88</v>
      </c>
      <c r="AQ70" s="196">
        <v>22</v>
      </c>
      <c r="AR70" s="196">
        <v>0.72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157.58000000000001</v>
      </c>
      <c r="L71" s="196">
        <v>41.77</v>
      </c>
      <c r="M71" s="196">
        <v>0</v>
      </c>
      <c r="N71" s="196">
        <v>13.83</v>
      </c>
      <c r="O71" s="196">
        <v>48.38</v>
      </c>
      <c r="P71" s="196">
        <v>34.99</v>
      </c>
      <c r="Q71" s="196">
        <v>0</v>
      </c>
      <c r="R71" s="196">
        <v>10.34</v>
      </c>
      <c r="S71" s="196">
        <v>6.44</v>
      </c>
      <c r="T71" s="196">
        <v>0</v>
      </c>
      <c r="U71" s="196">
        <v>318.39</v>
      </c>
      <c r="V71" s="196">
        <v>4.57</v>
      </c>
      <c r="W71" s="196">
        <v>8.49</v>
      </c>
      <c r="X71" s="196">
        <v>36.049999999999997</v>
      </c>
      <c r="Y71" s="196">
        <v>0</v>
      </c>
      <c r="Z71">
        <v>0</v>
      </c>
      <c r="AA71" s="196">
        <v>8.3000000000000007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67.88</v>
      </c>
      <c r="AQ71" s="196">
        <v>22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157.58000000000001</v>
      </c>
      <c r="L72" s="196">
        <v>41.77</v>
      </c>
      <c r="M72" s="196">
        <v>0</v>
      </c>
      <c r="N72" s="196">
        <v>13.83</v>
      </c>
      <c r="O72" s="196">
        <v>48.38</v>
      </c>
      <c r="P72" s="196">
        <v>34.99</v>
      </c>
      <c r="Q72" s="196">
        <v>0</v>
      </c>
      <c r="R72" s="196">
        <v>10.34</v>
      </c>
      <c r="S72" s="196">
        <v>6.44</v>
      </c>
      <c r="T72" s="196">
        <v>0</v>
      </c>
      <c r="U72" s="196">
        <v>318.39</v>
      </c>
      <c r="V72" s="196">
        <v>4.57</v>
      </c>
      <c r="W72" s="196">
        <v>8.49</v>
      </c>
      <c r="X72" s="196">
        <v>36.049999999999997</v>
      </c>
      <c r="Y72" s="196">
        <v>0</v>
      </c>
      <c r="Z72">
        <v>0</v>
      </c>
      <c r="AA72" s="196">
        <v>8.3000000000000007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67.88</v>
      </c>
      <c r="AQ72" s="196">
        <v>22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157.58000000000001</v>
      </c>
      <c r="L73" s="196">
        <v>41.77</v>
      </c>
      <c r="M73" s="196">
        <v>0</v>
      </c>
      <c r="N73" s="196">
        <v>13.83</v>
      </c>
      <c r="O73" s="196">
        <v>48.38</v>
      </c>
      <c r="P73" s="196">
        <v>34.99</v>
      </c>
      <c r="Q73" s="196">
        <v>0</v>
      </c>
      <c r="R73" s="196">
        <v>10.34</v>
      </c>
      <c r="S73" s="196">
        <v>6.44</v>
      </c>
      <c r="T73" s="196">
        <v>0</v>
      </c>
      <c r="U73" s="196">
        <v>318.39</v>
      </c>
      <c r="V73" s="196">
        <v>4.57</v>
      </c>
      <c r="W73" s="196">
        <v>8.49</v>
      </c>
      <c r="X73" s="196">
        <v>36.049999999999997</v>
      </c>
      <c r="Y73" s="196">
        <v>0</v>
      </c>
      <c r="Z73">
        <v>0</v>
      </c>
      <c r="AA73" s="196">
        <v>8.3000000000000007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67.88</v>
      </c>
      <c r="AQ73" s="196">
        <v>22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157.58000000000001</v>
      </c>
      <c r="L74" s="196">
        <v>41.77</v>
      </c>
      <c r="M74" s="196">
        <v>0</v>
      </c>
      <c r="N74" s="196">
        <v>13.83</v>
      </c>
      <c r="O74" s="196">
        <v>48.38</v>
      </c>
      <c r="P74" s="196">
        <v>34.99</v>
      </c>
      <c r="Q74" s="196">
        <v>0</v>
      </c>
      <c r="R74" s="196">
        <v>10.34</v>
      </c>
      <c r="S74" s="196">
        <v>6.44</v>
      </c>
      <c r="T74" s="196">
        <v>0</v>
      </c>
      <c r="U74" s="196">
        <v>318.39</v>
      </c>
      <c r="V74" s="196">
        <v>4.57</v>
      </c>
      <c r="W74" s="196">
        <v>8.49</v>
      </c>
      <c r="X74" s="196">
        <v>36.049999999999997</v>
      </c>
      <c r="Y74" s="196">
        <v>0</v>
      </c>
      <c r="Z74">
        <v>0</v>
      </c>
      <c r="AA74" s="196">
        <v>8.3000000000000007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67.88</v>
      </c>
      <c r="AQ74" s="196">
        <v>22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157.58000000000001</v>
      </c>
      <c r="L75" s="196">
        <v>41.77</v>
      </c>
      <c r="M75" s="196">
        <v>0</v>
      </c>
      <c r="N75" s="196">
        <v>13.83</v>
      </c>
      <c r="O75" s="196">
        <v>48.38</v>
      </c>
      <c r="P75" s="196">
        <v>34.99</v>
      </c>
      <c r="Q75" s="196">
        <v>0</v>
      </c>
      <c r="R75" s="196">
        <v>10.34</v>
      </c>
      <c r="S75" s="196">
        <v>6.44</v>
      </c>
      <c r="T75" s="196">
        <v>0</v>
      </c>
      <c r="U75" s="196">
        <v>318.39</v>
      </c>
      <c r="V75" s="196">
        <v>4.57</v>
      </c>
      <c r="W75" s="196">
        <v>8.49</v>
      </c>
      <c r="X75" s="196">
        <v>36.049999999999997</v>
      </c>
      <c r="Y75" s="196">
        <v>0</v>
      </c>
      <c r="Z75">
        <v>0</v>
      </c>
      <c r="AA75" s="196">
        <v>8.3000000000000007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54.14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67.88</v>
      </c>
      <c r="AQ75" s="196">
        <v>22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157.58000000000001</v>
      </c>
      <c r="L76" s="196">
        <v>41.77</v>
      </c>
      <c r="M76" s="196">
        <v>0</v>
      </c>
      <c r="N76" s="196">
        <v>13.83</v>
      </c>
      <c r="O76" s="196">
        <v>48.38</v>
      </c>
      <c r="P76" s="196">
        <v>34.99</v>
      </c>
      <c r="Q76" s="196">
        <v>0</v>
      </c>
      <c r="R76" s="196">
        <v>10.34</v>
      </c>
      <c r="S76" s="196">
        <v>6.44</v>
      </c>
      <c r="T76" s="196">
        <v>0</v>
      </c>
      <c r="U76" s="196">
        <v>318.39</v>
      </c>
      <c r="V76" s="196">
        <v>4.57</v>
      </c>
      <c r="W76" s="196">
        <v>8.49</v>
      </c>
      <c r="X76" s="196">
        <v>36.049999999999997</v>
      </c>
      <c r="Y76" s="196">
        <v>0</v>
      </c>
      <c r="Z76">
        <v>0</v>
      </c>
      <c r="AA76" s="196">
        <v>8.3000000000000007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54.14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67.88</v>
      </c>
      <c r="AQ76" s="196">
        <v>22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157.58000000000001</v>
      </c>
      <c r="L77" s="196">
        <v>41.77</v>
      </c>
      <c r="M77" s="196">
        <v>0</v>
      </c>
      <c r="N77" s="196">
        <v>13.83</v>
      </c>
      <c r="O77" s="196">
        <v>48.38</v>
      </c>
      <c r="P77" s="196">
        <v>34.99</v>
      </c>
      <c r="Q77" s="196">
        <v>0</v>
      </c>
      <c r="R77" s="196">
        <v>10.34</v>
      </c>
      <c r="S77" s="196">
        <v>6.44</v>
      </c>
      <c r="T77" s="196">
        <v>0</v>
      </c>
      <c r="U77" s="196">
        <v>318.39</v>
      </c>
      <c r="V77" s="196">
        <v>4.57</v>
      </c>
      <c r="W77" s="196">
        <v>8.49</v>
      </c>
      <c r="X77" s="196">
        <v>36.049999999999997</v>
      </c>
      <c r="Y77" s="196">
        <v>0</v>
      </c>
      <c r="Z77">
        <v>0</v>
      </c>
      <c r="AA77" s="196">
        <v>8.3000000000000007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54.14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67.88</v>
      </c>
      <c r="AQ77" s="196">
        <v>22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157.58000000000001</v>
      </c>
      <c r="L78" s="196">
        <v>41.77</v>
      </c>
      <c r="M78" s="196">
        <v>0</v>
      </c>
      <c r="N78" s="196">
        <v>13.83</v>
      </c>
      <c r="O78" s="196">
        <v>48.38</v>
      </c>
      <c r="P78" s="196">
        <v>34.99</v>
      </c>
      <c r="Q78" s="196">
        <v>0</v>
      </c>
      <c r="R78" s="196">
        <v>10.34</v>
      </c>
      <c r="S78" s="196">
        <v>6.44</v>
      </c>
      <c r="T78" s="196">
        <v>0</v>
      </c>
      <c r="U78" s="196">
        <v>318.39</v>
      </c>
      <c r="V78" s="196">
        <v>4.57</v>
      </c>
      <c r="W78" s="196">
        <v>8.49</v>
      </c>
      <c r="X78" s="196">
        <v>36.049999999999997</v>
      </c>
      <c r="Y78" s="196">
        <v>0</v>
      </c>
      <c r="Z78">
        <v>0</v>
      </c>
      <c r="AA78" s="196">
        <v>8.3000000000000007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54.14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67.88</v>
      </c>
      <c r="AQ78" s="196">
        <v>22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157.58000000000001</v>
      </c>
      <c r="L79" s="196">
        <v>41.77</v>
      </c>
      <c r="M79" s="196">
        <v>0</v>
      </c>
      <c r="N79" s="196">
        <v>13.83</v>
      </c>
      <c r="O79" s="196">
        <v>48.38</v>
      </c>
      <c r="P79" s="196">
        <v>34.99</v>
      </c>
      <c r="Q79" s="196">
        <v>0</v>
      </c>
      <c r="R79" s="196">
        <v>10.34</v>
      </c>
      <c r="S79" s="196">
        <v>6.44</v>
      </c>
      <c r="T79" s="196">
        <v>0</v>
      </c>
      <c r="U79" s="196">
        <v>318.39</v>
      </c>
      <c r="V79" s="196">
        <v>4.57</v>
      </c>
      <c r="W79" s="196">
        <v>8.49</v>
      </c>
      <c r="X79" s="196">
        <v>36.049999999999997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54.14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67.88</v>
      </c>
      <c r="AQ79" s="196">
        <v>22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157.58000000000001</v>
      </c>
      <c r="L80" s="196">
        <v>41.77</v>
      </c>
      <c r="M80" s="196">
        <v>0</v>
      </c>
      <c r="N80" s="196">
        <v>13.83</v>
      </c>
      <c r="O80" s="196">
        <v>48.38</v>
      </c>
      <c r="P80" s="196">
        <v>34.99</v>
      </c>
      <c r="Q80" s="196">
        <v>0</v>
      </c>
      <c r="R80" s="196">
        <v>10.34</v>
      </c>
      <c r="S80" s="196">
        <v>6.44</v>
      </c>
      <c r="T80" s="196">
        <v>0</v>
      </c>
      <c r="U80" s="196">
        <v>318.39</v>
      </c>
      <c r="V80" s="196">
        <v>4.57</v>
      </c>
      <c r="W80" s="196">
        <v>8.49</v>
      </c>
      <c r="X80" s="196">
        <v>36.049999999999997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54.14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67.88</v>
      </c>
      <c r="AQ80" s="196">
        <v>22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157.58000000000001</v>
      </c>
      <c r="L81" s="196">
        <v>41.77</v>
      </c>
      <c r="M81" s="196">
        <v>0</v>
      </c>
      <c r="N81" s="196">
        <v>13.83</v>
      </c>
      <c r="O81" s="196">
        <v>48.38</v>
      </c>
      <c r="P81" s="196">
        <v>34.99</v>
      </c>
      <c r="Q81" s="196">
        <v>0</v>
      </c>
      <c r="R81" s="196">
        <v>10.34</v>
      </c>
      <c r="S81" s="196">
        <v>6.44</v>
      </c>
      <c r="T81" s="196">
        <v>0</v>
      </c>
      <c r="U81" s="196">
        <v>318.39</v>
      </c>
      <c r="V81" s="196">
        <v>4.43</v>
      </c>
      <c r="W81" s="196">
        <v>8.49</v>
      </c>
      <c r="X81" s="196">
        <v>36.049999999999997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67.88</v>
      </c>
      <c r="AQ81" s="196">
        <v>22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157.58000000000001</v>
      </c>
      <c r="L82" s="196">
        <v>41.77</v>
      </c>
      <c r="M82" s="196">
        <v>0</v>
      </c>
      <c r="N82" s="196">
        <v>13.83</v>
      </c>
      <c r="O82" s="196">
        <v>48.38</v>
      </c>
      <c r="P82" s="196">
        <v>34.99</v>
      </c>
      <c r="Q82" s="196">
        <v>0</v>
      </c>
      <c r="R82" s="196">
        <v>10.34</v>
      </c>
      <c r="S82" s="196">
        <v>6.44</v>
      </c>
      <c r="T82" s="196">
        <v>0</v>
      </c>
      <c r="U82" s="196">
        <v>318.39</v>
      </c>
      <c r="V82" s="196">
        <v>4.43</v>
      </c>
      <c r="W82" s="196">
        <v>8.49</v>
      </c>
      <c r="X82" s="196">
        <v>36.049999999999997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67.88</v>
      </c>
      <c r="AQ82" s="196">
        <v>22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157.58000000000001</v>
      </c>
      <c r="L83" s="196">
        <v>41.77</v>
      </c>
      <c r="M83" s="196">
        <v>0</v>
      </c>
      <c r="N83" s="196">
        <v>13.83</v>
      </c>
      <c r="O83" s="196">
        <v>48.38</v>
      </c>
      <c r="P83" s="196">
        <v>34.99</v>
      </c>
      <c r="Q83" s="196">
        <v>0</v>
      </c>
      <c r="R83" s="196">
        <v>10.34</v>
      </c>
      <c r="S83" s="196">
        <v>6.44</v>
      </c>
      <c r="T83" s="196">
        <v>0</v>
      </c>
      <c r="U83" s="196">
        <v>318.39</v>
      </c>
      <c r="V83" s="196">
        <v>4.43</v>
      </c>
      <c r="W83" s="196">
        <v>8.49</v>
      </c>
      <c r="X83" s="196">
        <v>36.049999999999997</v>
      </c>
      <c r="Y83" s="196">
        <v>0</v>
      </c>
      <c r="Z83">
        <v>0</v>
      </c>
      <c r="AA83" s="196">
        <v>8.3000000000000007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67.88</v>
      </c>
      <c r="AQ83" s="196">
        <v>22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157.58000000000001</v>
      </c>
      <c r="L84" s="196">
        <v>41.77</v>
      </c>
      <c r="M84" s="196">
        <v>0</v>
      </c>
      <c r="N84" s="196">
        <v>13.83</v>
      </c>
      <c r="O84" s="196">
        <v>48.38</v>
      </c>
      <c r="P84" s="196">
        <v>34.99</v>
      </c>
      <c r="Q84" s="196">
        <v>0</v>
      </c>
      <c r="R84" s="196">
        <v>10.34</v>
      </c>
      <c r="S84" s="196">
        <v>6.44</v>
      </c>
      <c r="T84" s="196">
        <v>0</v>
      </c>
      <c r="U84" s="196">
        <v>318.39</v>
      </c>
      <c r="V84" s="196">
        <v>4.43</v>
      </c>
      <c r="W84" s="196">
        <v>8.49</v>
      </c>
      <c r="X84" s="196">
        <v>36.049999999999997</v>
      </c>
      <c r="Y84" s="196">
        <v>0</v>
      </c>
      <c r="Z84">
        <v>0</v>
      </c>
      <c r="AA84" s="196">
        <v>8.3000000000000007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67.88</v>
      </c>
      <c r="AQ84" s="196">
        <v>22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142.13999999999999</v>
      </c>
      <c r="L85" s="196">
        <v>41.77</v>
      </c>
      <c r="M85" s="196">
        <v>0</v>
      </c>
      <c r="N85" s="196">
        <v>13.83</v>
      </c>
      <c r="O85" s="196">
        <v>48.38</v>
      </c>
      <c r="P85" s="196">
        <v>34.99</v>
      </c>
      <c r="Q85" s="196">
        <v>0</v>
      </c>
      <c r="R85" s="196">
        <v>10.34</v>
      </c>
      <c r="S85" s="196">
        <v>6.44</v>
      </c>
      <c r="T85" s="196">
        <v>0</v>
      </c>
      <c r="U85" s="196">
        <v>318.39</v>
      </c>
      <c r="V85" s="196">
        <v>4.43</v>
      </c>
      <c r="W85" s="196">
        <v>8.49</v>
      </c>
      <c r="X85" s="196">
        <v>36.049999999999997</v>
      </c>
      <c r="Y85" s="196">
        <v>0</v>
      </c>
      <c r="Z85">
        <v>0</v>
      </c>
      <c r="AA85" s="196">
        <v>8.3000000000000007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67.88</v>
      </c>
      <c r="AQ85" s="196">
        <v>22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89.32</v>
      </c>
      <c r="L86" s="196">
        <v>21.13</v>
      </c>
      <c r="M86" s="196">
        <v>0</v>
      </c>
      <c r="N86" s="196">
        <v>13.83</v>
      </c>
      <c r="O86" s="196">
        <v>48.38</v>
      </c>
      <c r="P86" s="196">
        <v>34.99</v>
      </c>
      <c r="Q86" s="196">
        <v>0</v>
      </c>
      <c r="R86" s="196">
        <v>10.34</v>
      </c>
      <c r="S86" s="196">
        <v>2.77</v>
      </c>
      <c r="T86" s="196">
        <v>0</v>
      </c>
      <c r="U86" s="196">
        <v>318.39</v>
      </c>
      <c r="V86" s="196">
        <v>4.43</v>
      </c>
      <c r="W86" s="196">
        <v>8.49</v>
      </c>
      <c r="X86" s="196">
        <v>37.47</v>
      </c>
      <c r="Y86" s="196">
        <v>0</v>
      </c>
      <c r="Z86">
        <v>0</v>
      </c>
      <c r="AA86" s="196">
        <v>8.3000000000000007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46.74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67.88</v>
      </c>
      <c r="AQ86" s="196">
        <v>22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84.51</v>
      </c>
      <c r="L87" s="196">
        <v>21.13</v>
      </c>
      <c r="M87" s="196">
        <v>0</v>
      </c>
      <c r="N87" s="196">
        <v>13.83</v>
      </c>
      <c r="O87" s="196">
        <v>48.38</v>
      </c>
      <c r="P87" s="196">
        <v>34.99</v>
      </c>
      <c r="Q87" s="196">
        <v>0</v>
      </c>
      <c r="R87" s="196">
        <v>5.76</v>
      </c>
      <c r="S87" s="196">
        <v>2.77</v>
      </c>
      <c r="T87" s="196">
        <v>0</v>
      </c>
      <c r="U87" s="196">
        <v>318.39</v>
      </c>
      <c r="V87" s="196">
        <v>4.43</v>
      </c>
      <c r="W87" s="196">
        <v>8.49</v>
      </c>
      <c r="X87" s="196">
        <v>37.47</v>
      </c>
      <c r="Y87" s="196">
        <v>0</v>
      </c>
      <c r="Z87">
        <v>0</v>
      </c>
      <c r="AA87" s="196">
        <v>8.3000000000000007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47.56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67.88</v>
      </c>
      <c r="AQ87" s="196">
        <v>10.56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84.51</v>
      </c>
      <c r="L88" s="196">
        <v>21.13</v>
      </c>
      <c r="M88" s="196">
        <v>0</v>
      </c>
      <c r="N88" s="196">
        <v>13.83</v>
      </c>
      <c r="O88" s="196">
        <v>48.38</v>
      </c>
      <c r="P88" s="196">
        <v>34.99</v>
      </c>
      <c r="Q88" s="196">
        <v>0</v>
      </c>
      <c r="R88" s="196">
        <v>5.76</v>
      </c>
      <c r="S88" s="196">
        <v>2.77</v>
      </c>
      <c r="T88" s="196">
        <v>0</v>
      </c>
      <c r="U88" s="196">
        <v>318.39</v>
      </c>
      <c r="V88" s="196">
        <v>4.43</v>
      </c>
      <c r="W88" s="196">
        <v>8.44</v>
      </c>
      <c r="X88" s="196">
        <v>36.049999999999997</v>
      </c>
      <c r="Y88" s="196">
        <v>0</v>
      </c>
      <c r="Z88">
        <v>0</v>
      </c>
      <c r="AA88" s="196">
        <v>8.3000000000000007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47.56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67.88</v>
      </c>
      <c r="AQ88" s="196">
        <v>10.56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76.83</v>
      </c>
      <c r="L89" s="196">
        <v>21.13</v>
      </c>
      <c r="M89" s="196">
        <v>0</v>
      </c>
      <c r="N89" s="196">
        <v>13.83</v>
      </c>
      <c r="O89" s="196">
        <v>48.38</v>
      </c>
      <c r="P89" s="196">
        <v>34.99</v>
      </c>
      <c r="Q89" s="196">
        <v>0</v>
      </c>
      <c r="R89" s="196">
        <v>5.76</v>
      </c>
      <c r="S89" s="196">
        <v>2.77</v>
      </c>
      <c r="T89" s="196">
        <v>0</v>
      </c>
      <c r="U89" s="196">
        <v>318.39</v>
      </c>
      <c r="V89" s="196">
        <v>4.43</v>
      </c>
      <c r="W89" s="196">
        <v>8.49</v>
      </c>
      <c r="X89" s="196">
        <v>36.049999999999997</v>
      </c>
      <c r="Y89" s="196">
        <v>0</v>
      </c>
      <c r="Z89">
        <v>0</v>
      </c>
      <c r="AA89" s="196">
        <v>8.3000000000000007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47.56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67.88</v>
      </c>
      <c r="AQ89" s="196">
        <v>10.56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76.83</v>
      </c>
      <c r="L90" s="196">
        <v>21.13</v>
      </c>
      <c r="M90" s="196">
        <v>0</v>
      </c>
      <c r="N90" s="196">
        <v>13.83</v>
      </c>
      <c r="O90" s="196">
        <v>48.38</v>
      </c>
      <c r="P90" s="196">
        <v>34.99</v>
      </c>
      <c r="Q90" s="196">
        <v>0</v>
      </c>
      <c r="R90" s="196">
        <v>5.76</v>
      </c>
      <c r="S90" s="196">
        <v>2.77</v>
      </c>
      <c r="T90" s="196">
        <v>0</v>
      </c>
      <c r="U90" s="196">
        <v>318.39</v>
      </c>
      <c r="V90" s="196">
        <v>0</v>
      </c>
      <c r="W90" s="196">
        <v>8.49</v>
      </c>
      <c r="X90" s="196">
        <v>36.049999999999997</v>
      </c>
      <c r="Y90" s="196">
        <v>0</v>
      </c>
      <c r="Z90">
        <v>0</v>
      </c>
      <c r="AA90" s="196">
        <v>8.3000000000000007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47.56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67.88</v>
      </c>
      <c r="AQ90" s="196">
        <v>10.56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76.83</v>
      </c>
      <c r="L91" s="196">
        <v>21.13</v>
      </c>
      <c r="M91" s="196">
        <v>0</v>
      </c>
      <c r="N91" s="196">
        <v>13.83</v>
      </c>
      <c r="O91" s="196">
        <v>48.38</v>
      </c>
      <c r="P91" s="196">
        <v>34.99</v>
      </c>
      <c r="Q91" s="196">
        <v>0</v>
      </c>
      <c r="R91" s="196">
        <v>6.3</v>
      </c>
      <c r="S91" s="196">
        <v>2.77</v>
      </c>
      <c r="T91" s="196">
        <v>0</v>
      </c>
      <c r="U91" s="196">
        <v>318.39</v>
      </c>
      <c r="V91" s="196">
        <v>0</v>
      </c>
      <c r="W91" s="196">
        <v>8.49</v>
      </c>
      <c r="X91" s="196">
        <v>36.049999999999997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67.88</v>
      </c>
      <c r="AQ91" s="196">
        <v>10.56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76.83</v>
      </c>
      <c r="L92" s="196">
        <v>21.13</v>
      </c>
      <c r="M92" s="196">
        <v>0</v>
      </c>
      <c r="N92" s="196">
        <v>13.83</v>
      </c>
      <c r="O92" s="196">
        <v>48.38</v>
      </c>
      <c r="P92" s="196">
        <v>34.99</v>
      </c>
      <c r="Q92" s="196">
        <v>0</v>
      </c>
      <c r="R92" s="196">
        <v>5.76</v>
      </c>
      <c r="S92" s="196">
        <v>2.77</v>
      </c>
      <c r="T92" s="196">
        <v>0</v>
      </c>
      <c r="U92" s="196">
        <v>318.39</v>
      </c>
      <c r="V92" s="196">
        <v>0</v>
      </c>
      <c r="W92" s="196">
        <v>8.49</v>
      </c>
      <c r="X92" s="196">
        <v>36.049999999999997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67.88</v>
      </c>
      <c r="AQ92" s="196">
        <v>10.56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76.83</v>
      </c>
      <c r="L93" s="196">
        <v>21.13</v>
      </c>
      <c r="M93" s="196">
        <v>0</v>
      </c>
      <c r="N93" s="196">
        <v>13.83</v>
      </c>
      <c r="O93" s="196">
        <v>48.38</v>
      </c>
      <c r="P93" s="196">
        <v>34.99</v>
      </c>
      <c r="Q93" s="196">
        <v>0</v>
      </c>
      <c r="R93" s="196">
        <v>5.76</v>
      </c>
      <c r="S93" s="196">
        <v>2.77</v>
      </c>
      <c r="T93" s="196">
        <v>0</v>
      </c>
      <c r="U93" s="196">
        <v>318.39</v>
      </c>
      <c r="V93" s="196">
        <v>0</v>
      </c>
      <c r="W93" s="196">
        <v>8.49</v>
      </c>
      <c r="X93" s="196">
        <v>36.049999999999997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67.88</v>
      </c>
      <c r="AQ93" s="196">
        <v>10.56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76.83</v>
      </c>
      <c r="L94" s="196">
        <v>21.13</v>
      </c>
      <c r="M94" s="196">
        <v>0</v>
      </c>
      <c r="N94" s="196">
        <v>13.83</v>
      </c>
      <c r="O94" s="196">
        <v>48.38</v>
      </c>
      <c r="P94" s="196">
        <v>34.99</v>
      </c>
      <c r="Q94" s="196">
        <v>0</v>
      </c>
      <c r="R94" s="196">
        <v>5.76</v>
      </c>
      <c r="S94" s="196">
        <v>2.77</v>
      </c>
      <c r="T94" s="196">
        <v>0</v>
      </c>
      <c r="U94" s="196">
        <v>318.39</v>
      </c>
      <c r="V94" s="196">
        <v>4.43</v>
      </c>
      <c r="W94" s="196">
        <v>8.49</v>
      </c>
      <c r="X94" s="196">
        <v>36.049999999999997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67.88</v>
      </c>
      <c r="AQ94" s="196">
        <v>10.56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76.83</v>
      </c>
      <c r="L95" s="196">
        <v>21.13</v>
      </c>
      <c r="M95" s="196">
        <v>0</v>
      </c>
      <c r="N95" s="196">
        <v>13.83</v>
      </c>
      <c r="O95" s="196">
        <v>48.38</v>
      </c>
      <c r="P95" s="196">
        <v>34.99</v>
      </c>
      <c r="Q95" s="196">
        <v>0</v>
      </c>
      <c r="R95" s="196">
        <v>5.76</v>
      </c>
      <c r="S95" s="196">
        <v>2.77</v>
      </c>
      <c r="T95" s="196">
        <v>0</v>
      </c>
      <c r="U95" s="196">
        <v>318.39</v>
      </c>
      <c r="V95" s="196">
        <v>4.43</v>
      </c>
      <c r="W95" s="196">
        <v>8.49</v>
      </c>
      <c r="X95" s="196">
        <v>36.049999999999997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32.65</v>
      </c>
      <c r="AQ95" s="196">
        <v>10.56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76.83</v>
      </c>
      <c r="L96" s="196">
        <v>21.13</v>
      </c>
      <c r="M96" s="196">
        <v>0</v>
      </c>
      <c r="N96" s="196">
        <v>13.83</v>
      </c>
      <c r="O96" s="196">
        <v>48.38</v>
      </c>
      <c r="P96" s="196">
        <v>34.99</v>
      </c>
      <c r="Q96" s="196">
        <v>0</v>
      </c>
      <c r="R96" s="196">
        <v>5.76</v>
      </c>
      <c r="S96" s="196">
        <v>2.77</v>
      </c>
      <c r="T96" s="196">
        <v>0</v>
      </c>
      <c r="U96" s="196">
        <v>318.39</v>
      </c>
      <c r="V96" s="196">
        <v>4.43</v>
      </c>
      <c r="W96" s="196">
        <v>8.49</v>
      </c>
      <c r="X96" s="196">
        <v>36.049999999999997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40.340000000000003</v>
      </c>
      <c r="AQ96" s="196">
        <v>10.56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76.83</v>
      </c>
      <c r="L97" s="196">
        <v>21.13</v>
      </c>
      <c r="M97" s="196">
        <v>0</v>
      </c>
      <c r="N97" s="196">
        <v>13.83</v>
      </c>
      <c r="O97" s="196">
        <v>48.38</v>
      </c>
      <c r="P97" s="196">
        <v>34.99</v>
      </c>
      <c r="Q97" s="196">
        <v>0</v>
      </c>
      <c r="R97" s="196">
        <v>5.76</v>
      </c>
      <c r="S97" s="196">
        <v>2.77</v>
      </c>
      <c r="T97" s="196">
        <v>0</v>
      </c>
      <c r="U97" s="196">
        <v>318.39</v>
      </c>
      <c r="V97" s="196">
        <v>4.43</v>
      </c>
      <c r="W97" s="196">
        <v>8.49</v>
      </c>
      <c r="X97" s="196">
        <v>35.99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40.340000000000003</v>
      </c>
      <c r="AQ97" s="196">
        <v>10.56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76.83</v>
      </c>
      <c r="L98" s="196">
        <v>21.13</v>
      </c>
      <c r="M98" s="196">
        <v>0</v>
      </c>
      <c r="N98" s="196">
        <v>13.83</v>
      </c>
      <c r="O98" s="196">
        <v>48.38</v>
      </c>
      <c r="P98" s="196">
        <v>34.99</v>
      </c>
      <c r="Q98" s="196">
        <v>0</v>
      </c>
      <c r="R98" s="196">
        <v>5.76</v>
      </c>
      <c r="S98" s="196">
        <v>2.77</v>
      </c>
      <c r="T98" s="196">
        <v>0</v>
      </c>
      <c r="U98" s="196">
        <v>318.39</v>
      </c>
      <c r="V98" s="196">
        <v>0</v>
      </c>
      <c r="W98" s="196">
        <v>3.84</v>
      </c>
      <c r="X98" s="196">
        <v>35.99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32.65</v>
      </c>
      <c r="AQ98" s="196">
        <v>10.56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2.5008174999999992</v>
      </c>
      <c r="L99">
        <f t="shared" si="0"/>
        <v>0.71502000000000043</v>
      </c>
      <c r="M99">
        <f t="shared" si="0"/>
        <v>0</v>
      </c>
      <c r="N99">
        <f t="shared" si="0"/>
        <v>0.33191999999999994</v>
      </c>
      <c r="O99">
        <f t="shared" si="0"/>
        <v>1.1611200000000019</v>
      </c>
      <c r="P99">
        <f t="shared" si="0"/>
        <v>1.0805999999999971</v>
      </c>
      <c r="Q99">
        <f t="shared" si="0"/>
        <v>0</v>
      </c>
      <c r="R99">
        <f t="shared" si="0"/>
        <v>0.18968750000000001</v>
      </c>
      <c r="S99">
        <f t="shared" si="0"/>
        <v>0.10263999999999995</v>
      </c>
      <c r="T99">
        <f t="shared" si="0"/>
        <v>0</v>
      </c>
      <c r="U99">
        <f t="shared" si="0"/>
        <v>7.6413299999999911</v>
      </c>
      <c r="V99">
        <f t="shared" si="0"/>
        <v>7.4289999999999981E-2</v>
      </c>
      <c r="W99">
        <f t="shared" si="0"/>
        <v>0.17663500000000015</v>
      </c>
      <c r="X99">
        <f t="shared" si="0"/>
        <v>0.65929750000000031</v>
      </c>
      <c r="Y99">
        <f t="shared" si="0"/>
        <v>0</v>
      </c>
      <c r="Z99">
        <f t="shared" si="0"/>
        <v>0</v>
      </c>
      <c r="AA99">
        <f t="shared" si="0"/>
        <v>0.20297999999999991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1.1612150000000001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1.3983950000000016</v>
      </c>
      <c r="AQ99">
        <f t="shared" si="0"/>
        <v>0.38272499999999976</v>
      </c>
      <c r="AR99">
        <f t="shared" si="0"/>
        <v>0.23591749999999989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1.92</v>
      </c>
      <c r="L3" s="196">
        <v>203.6</v>
      </c>
      <c r="M3" s="196">
        <v>27.11</v>
      </c>
      <c r="N3" s="196">
        <v>16.71</v>
      </c>
      <c r="O3" s="196">
        <v>0</v>
      </c>
      <c r="P3" s="196">
        <v>32.700000000000003</v>
      </c>
      <c r="Q3" s="196">
        <v>0</v>
      </c>
      <c r="R3" s="196">
        <v>5.76</v>
      </c>
      <c r="S3" s="196">
        <v>3.84</v>
      </c>
      <c r="T3" s="196">
        <v>0</v>
      </c>
      <c r="U3" s="196">
        <v>24.04</v>
      </c>
      <c r="V3" s="196">
        <v>2</v>
      </c>
      <c r="W3" s="196">
        <v>4.8</v>
      </c>
      <c r="X3" s="196">
        <v>43.22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19.21</v>
      </c>
      <c r="AQ3" s="196">
        <v>7.68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1.92</v>
      </c>
      <c r="L4" s="196">
        <v>203.6</v>
      </c>
      <c r="M4" s="196">
        <v>27.11</v>
      </c>
      <c r="N4" s="196">
        <v>16.71</v>
      </c>
      <c r="O4" s="196">
        <v>0</v>
      </c>
      <c r="P4" s="196">
        <v>32.700000000000003</v>
      </c>
      <c r="Q4" s="196">
        <v>0</v>
      </c>
      <c r="R4" s="196">
        <v>5.76</v>
      </c>
      <c r="S4" s="196">
        <v>3.84</v>
      </c>
      <c r="T4" s="196">
        <v>0</v>
      </c>
      <c r="U4" s="196">
        <v>24.05</v>
      </c>
      <c r="V4" s="196">
        <v>1.92</v>
      </c>
      <c r="W4" s="196">
        <v>4.8</v>
      </c>
      <c r="X4" s="196">
        <v>43.22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19.21</v>
      </c>
      <c r="AQ4" s="196">
        <v>7.68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1.92</v>
      </c>
      <c r="L5" s="196">
        <v>203.6</v>
      </c>
      <c r="M5" s="196">
        <v>27.11</v>
      </c>
      <c r="N5" s="196">
        <v>16.71</v>
      </c>
      <c r="O5" s="196">
        <v>0</v>
      </c>
      <c r="P5" s="196">
        <v>32.700000000000003</v>
      </c>
      <c r="Q5" s="196">
        <v>0</v>
      </c>
      <c r="R5" s="196">
        <v>5.76</v>
      </c>
      <c r="S5" s="196">
        <v>3.84</v>
      </c>
      <c r="T5" s="196">
        <v>0</v>
      </c>
      <c r="U5" s="196">
        <v>24.05</v>
      </c>
      <c r="V5" s="196">
        <v>1.92</v>
      </c>
      <c r="W5" s="196">
        <v>4.8</v>
      </c>
      <c r="X5" s="196">
        <v>43.22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19.21</v>
      </c>
      <c r="AQ5" s="196">
        <v>7.68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1.92</v>
      </c>
      <c r="L6" s="196">
        <v>203.6</v>
      </c>
      <c r="M6" s="196">
        <v>27.11</v>
      </c>
      <c r="N6" s="196">
        <v>16.71</v>
      </c>
      <c r="O6" s="196">
        <v>0</v>
      </c>
      <c r="P6" s="196">
        <v>32.700000000000003</v>
      </c>
      <c r="Q6" s="196">
        <v>0</v>
      </c>
      <c r="R6" s="196">
        <v>5.76</v>
      </c>
      <c r="S6" s="196">
        <v>3.84</v>
      </c>
      <c r="T6" s="196">
        <v>0</v>
      </c>
      <c r="U6" s="196">
        <v>24.05</v>
      </c>
      <c r="V6" s="196">
        <v>1.92</v>
      </c>
      <c r="W6" s="196">
        <v>4.8</v>
      </c>
      <c r="X6" s="196">
        <v>43.22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27.23</v>
      </c>
      <c r="AQ6" s="196">
        <v>7.68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1.92</v>
      </c>
      <c r="L7" s="196">
        <v>203.6</v>
      </c>
      <c r="M7" s="196">
        <v>27.11</v>
      </c>
      <c r="N7" s="196">
        <v>16.71</v>
      </c>
      <c r="O7" s="196">
        <v>0</v>
      </c>
      <c r="P7" s="196">
        <v>32.700000000000003</v>
      </c>
      <c r="Q7" s="196">
        <v>0</v>
      </c>
      <c r="R7" s="196">
        <v>5.76</v>
      </c>
      <c r="S7" s="196">
        <v>3.84</v>
      </c>
      <c r="T7" s="196">
        <v>0</v>
      </c>
      <c r="U7" s="196">
        <v>24.05</v>
      </c>
      <c r="V7" s="196">
        <v>1.92</v>
      </c>
      <c r="W7" s="196">
        <v>4.8</v>
      </c>
      <c r="X7" s="196">
        <v>43.22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19.21</v>
      </c>
      <c r="AQ7" s="196">
        <v>7.68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1.92</v>
      </c>
      <c r="L8" s="196">
        <v>203.6</v>
      </c>
      <c r="M8" s="196">
        <v>27.11</v>
      </c>
      <c r="N8" s="196">
        <v>16.71</v>
      </c>
      <c r="O8" s="196">
        <v>0</v>
      </c>
      <c r="P8" s="196">
        <v>32.700000000000003</v>
      </c>
      <c r="Q8" s="196">
        <v>0</v>
      </c>
      <c r="R8" s="196">
        <v>5.76</v>
      </c>
      <c r="S8" s="196">
        <v>3.84</v>
      </c>
      <c r="T8" s="196">
        <v>0</v>
      </c>
      <c r="U8" s="196">
        <v>24.05</v>
      </c>
      <c r="V8" s="196">
        <v>1.92</v>
      </c>
      <c r="W8" s="196">
        <v>4.8</v>
      </c>
      <c r="X8" s="196">
        <v>43.22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19.21</v>
      </c>
      <c r="AQ8" s="196">
        <v>7.68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1.92</v>
      </c>
      <c r="L9" s="196">
        <v>203.6</v>
      </c>
      <c r="M9" s="196">
        <v>27.11</v>
      </c>
      <c r="N9" s="196">
        <v>16.71</v>
      </c>
      <c r="O9" s="196">
        <v>0</v>
      </c>
      <c r="P9" s="196">
        <v>32.700000000000003</v>
      </c>
      <c r="Q9" s="196">
        <v>0</v>
      </c>
      <c r="R9" s="196">
        <v>5.76</v>
      </c>
      <c r="S9" s="196">
        <v>3.84</v>
      </c>
      <c r="T9" s="196">
        <v>0</v>
      </c>
      <c r="U9" s="196">
        <v>24.05</v>
      </c>
      <c r="V9" s="196">
        <v>1.92</v>
      </c>
      <c r="W9" s="196">
        <v>4.8</v>
      </c>
      <c r="X9" s="196">
        <v>43.22</v>
      </c>
      <c r="Y9" s="196">
        <v>0</v>
      </c>
      <c r="Z9">
        <v>0</v>
      </c>
      <c r="AA9" s="196">
        <v>11.2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17.88</v>
      </c>
      <c r="AQ9" s="196">
        <v>7.68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1.92</v>
      </c>
      <c r="L10" s="196">
        <v>203.6</v>
      </c>
      <c r="M10" s="196">
        <v>27.11</v>
      </c>
      <c r="N10" s="196">
        <v>16.71</v>
      </c>
      <c r="O10" s="196">
        <v>0</v>
      </c>
      <c r="P10" s="196">
        <v>32.700000000000003</v>
      </c>
      <c r="Q10" s="196">
        <v>0</v>
      </c>
      <c r="R10" s="196">
        <v>5.76</v>
      </c>
      <c r="S10" s="196">
        <v>3.84</v>
      </c>
      <c r="T10" s="196">
        <v>0</v>
      </c>
      <c r="U10" s="196">
        <v>24.05</v>
      </c>
      <c r="V10" s="196">
        <v>1.92</v>
      </c>
      <c r="W10" s="196">
        <v>4.8</v>
      </c>
      <c r="X10" s="196">
        <v>43.22</v>
      </c>
      <c r="Y10" s="196">
        <v>0</v>
      </c>
      <c r="Z10">
        <v>0</v>
      </c>
      <c r="AA10" s="196">
        <v>11.2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19.21</v>
      </c>
      <c r="AQ10" s="196">
        <v>7.68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1.92</v>
      </c>
      <c r="L11" s="196">
        <v>203.6</v>
      </c>
      <c r="M11" s="196">
        <v>27.11</v>
      </c>
      <c r="N11" s="196">
        <v>16.71</v>
      </c>
      <c r="O11" s="196">
        <v>0</v>
      </c>
      <c r="P11" s="196">
        <v>32.700000000000003</v>
      </c>
      <c r="Q11" s="196">
        <v>0</v>
      </c>
      <c r="R11" s="196">
        <v>5.76</v>
      </c>
      <c r="S11" s="196">
        <v>3.84</v>
      </c>
      <c r="T11" s="196">
        <v>0</v>
      </c>
      <c r="U11" s="196">
        <v>24.05</v>
      </c>
      <c r="V11" s="196">
        <v>1.92</v>
      </c>
      <c r="W11" s="196">
        <v>4.8</v>
      </c>
      <c r="X11" s="196">
        <v>43.22</v>
      </c>
      <c r="Y11" s="196">
        <v>0</v>
      </c>
      <c r="Z11">
        <v>0</v>
      </c>
      <c r="AA11" s="196">
        <v>11.2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19.21</v>
      </c>
      <c r="AQ11" s="196">
        <v>7.68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1.92</v>
      </c>
      <c r="L12" s="196">
        <v>203.6</v>
      </c>
      <c r="M12" s="196">
        <v>27.11</v>
      </c>
      <c r="N12" s="196">
        <v>16.71</v>
      </c>
      <c r="O12" s="196">
        <v>0</v>
      </c>
      <c r="P12" s="196">
        <v>32.700000000000003</v>
      </c>
      <c r="Q12" s="196">
        <v>0</v>
      </c>
      <c r="R12" s="196">
        <v>5.76</v>
      </c>
      <c r="S12" s="196">
        <v>3.84</v>
      </c>
      <c r="T12" s="196">
        <v>0</v>
      </c>
      <c r="U12" s="196">
        <v>24.05</v>
      </c>
      <c r="V12" s="196">
        <v>1.92</v>
      </c>
      <c r="W12" s="196">
        <v>4.8</v>
      </c>
      <c r="X12" s="196">
        <v>43.22</v>
      </c>
      <c r="Y12" s="196">
        <v>0</v>
      </c>
      <c r="Z12">
        <v>0</v>
      </c>
      <c r="AA12" s="196">
        <v>11.2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19.21</v>
      </c>
      <c r="AQ12" s="196">
        <v>7.68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1.92</v>
      </c>
      <c r="L13" s="196">
        <v>203.6</v>
      </c>
      <c r="M13" s="196">
        <v>27.11</v>
      </c>
      <c r="N13" s="196">
        <v>16.71</v>
      </c>
      <c r="O13" s="196">
        <v>0</v>
      </c>
      <c r="P13" s="196">
        <v>32.700000000000003</v>
      </c>
      <c r="Q13" s="196">
        <v>0</v>
      </c>
      <c r="R13" s="196">
        <v>5.76</v>
      </c>
      <c r="S13" s="196">
        <v>3.84</v>
      </c>
      <c r="T13" s="196">
        <v>0</v>
      </c>
      <c r="U13" s="196">
        <v>24.05</v>
      </c>
      <c r="V13" s="196">
        <v>1.92</v>
      </c>
      <c r="W13" s="196">
        <v>4.8</v>
      </c>
      <c r="X13" s="196">
        <v>43.22</v>
      </c>
      <c r="Y13" s="196">
        <v>0</v>
      </c>
      <c r="Z13">
        <v>0</v>
      </c>
      <c r="AA13" s="196">
        <v>11.2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19.21</v>
      </c>
      <c r="AQ13" s="196">
        <v>7.68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1.92</v>
      </c>
      <c r="L14" s="196">
        <v>203.6</v>
      </c>
      <c r="M14" s="196">
        <v>27.11</v>
      </c>
      <c r="N14" s="196">
        <v>16.71</v>
      </c>
      <c r="O14" s="196">
        <v>0</v>
      </c>
      <c r="P14" s="196">
        <v>32.700000000000003</v>
      </c>
      <c r="Q14" s="196">
        <v>0</v>
      </c>
      <c r="R14" s="196">
        <v>5.76</v>
      </c>
      <c r="S14" s="196">
        <v>3.84</v>
      </c>
      <c r="T14" s="196">
        <v>0</v>
      </c>
      <c r="U14" s="196">
        <v>24.05</v>
      </c>
      <c r="V14" s="196">
        <v>1.92</v>
      </c>
      <c r="W14" s="196">
        <v>4.8</v>
      </c>
      <c r="X14" s="196">
        <v>43.22</v>
      </c>
      <c r="Y14" s="196">
        <v>0</v>
      </c>
      <c r="Z14">
        <v>0</v>
      </c>
      <c r="AA14" s="196">
        <v>11.2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19.21</v>
      </c>
      <c r="AQ14" s="196">
        <v>7.68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1.92</v>
      </c>
      <c r="L15" s="196">
        <v>203.6</v>
      </c>
      <c r="M15" s="196">
        <v>27.11</v>
      </c>
      <c r="N15" s="196">
        <v>16.71</v>
      </c>
      <c r="O15" s="196">
        <v>0</v>
      </c>
      <c r="P15" s="196">
        <v>32.700000000000003</v>
      </c>
      <c r="Q15" s="196">
        <v>0</v>
      </c>
      <c r="R15" s="196">
        <v>5.82</v>
      </c>
      <c r="S15" s="196">
        <v>3.88</v>
      </c>
      <c r="T15" s="196">
        <v>0</v>
      </c>
      <c r="U15" s="196">
        <v>24.05</v>
      </c>
      <c r="V15" s="196">
        <v>1.92</v>
      </c>
      <c r="W15" s="196">
        <v>4.8</v>
      </c>
      <c r="X15" s="196">
        <v>43.22</v>
      </c>
      <c r="Y15" s="196">
        <v>0</v>
      </c>
      <c r="Z15">
        <v>0</v>
      </c>
      <c r="AA15" s="196">
        <v>11.2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19.100000000000001</v>
      </c>
      <c r="AQ15" s="196">
        <v>7.76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1.92</v>
      </c>
      <c r="L16" s="196">
        <v>203.6</v>
      </c>
      <c r="M16" s="196">
        <v>27.11</v>
      </c>
      <c r="N16" s="196">
        <v>16.71</v>
      </c>
      <c r="O16" s="196">
        <v>0</v>
      </c>
      <c r="P16" s="196">
        <v>32.700000000000003</v>
      </c>
      <c r="Q16" s="196">
        <v>0</v>
      </c>
      <c r="R16" s="196">
        <v>5.82</v>
      </c>
      <c r="S16" s="196">
        <v>3.88</v>
      </c>
      <c r="T16" s="196">
        <v>0</v>
      </c>
      <c r="U16" s="196">
        <v>24.05</v>
      </c>
      <c r="V16" s="196">
        <v>1.92</v>
      </c>
      <c r="W16" s="196">
        <v>4.8</v>
      </c>
      <c r="X16" s="196">
        <v>43.22</v>
      </c>
      <c r="Y16" s="196">
        <v>0</v>
      </c>
      <c r="Z16">
        <v>0</v>
      </c>
      <c r="AA16" s="196">
        <v>11.2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19.100000000000001</v>
      </c>
      <c r="AQ16" s="196">
        <v>7.76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1.92</v>
      </c>
      <c r="L17" s="196">
        <v>203.6</v>
      </c>
      <c r="M17" s="196">
        <v>27.11</v>
      </c>
      <c r="N17" s="196">
        <v>16.71</v>
      </c>
      <c r="O17" s="196">
        <v>0</v>
      </c>
      <c r="P17" s="196">
        <v>32.700000000000003</v>
      </c>
      <c r="Q17" s="196">
        <v>0</v>
      </c>
      <c r="R17" s="196">
        <v>5.82</v>
      </c>
      <c r="S17" s="196">
        <v>3.88</v>
      </c>
      <c r="T17" s="196">
        <v>0</v>
      </c>
      <c r="U17" s="196">
        <v>24.05</v>
      </c>
      <c r="V17" s="196">
        <v>1.92</v>
      </c>
      <c r="W17" s="196">
        <v>4.8</v>
      </c>
      <c r="X17" s="196">
        <v>43.22</v>
      </c>
      <c r="Y17" s="196">
        <v>0</v>
      </c>
      <c r="Z17">
        <v>0</v>
      </c>
      <c r="AA17" s="196">
        <v>11.2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19.100000000000001</v>
      </c>
      <c r="AQ17" s="196">
        <v>7.76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1.92</v>
      </c>
      <c r="L18" s="196">
        <v>203.6</v>
      </c>
      <c r="M18" s="196">
        <v>27.11</v>
      </c>
      <c r="N18" s="196">
        <v>16.71</v>
      </c>
      <c r="O18" s="196">
        <v>0</v>
      </c>
      <c r="P18" s="196">
        <v>32.700000000000003</v>
      </c>
      <c r="Q18" s="196">
        <v>0</v>
      </c>
      <c r="R18" s="196">
        <v>5.82</v>
      </c>
      <c r="S18" s="196">
        <v>3.88</v>
      </c>
      <c r="T18" s="196">
        <v>0</v>
      </c>
      <c r="U18" s="196">
        <v>24.05</v>
      </c>
      <c r="V18" s="196">
        <v>1.92</v>
      </c>
      <c r="W18" s="196">
        <v>4.8</v>
      </c>
      <c r="X18" s="196">
        <v>43.22</v>
      </c>
      <c r="Y18" s="196">
        <v>0</v>
      </c>
      <c r="Z18">
        <v>0</v>
      </c>
      <c r="AA18" s="196">
        <v>11.2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19.100000000000001</v>
      </c>
      <c r="AQ18" s="196">
        <v>7.76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1.92</v>
      </c>
      <c r="L19" s="196">
        <v>203.6</v>
      </c>
      <c r="M19" s="196">
        <v>27.11</v>
      </c>
      <c r="N19" s="196">
        <v>16.71</v>
      </c>
      <c r="O19" s="196">
        <v>0</v>
      </c>
      <c r="P19" s="196">
        <v>32.700000000000003</v>
      </c>
      <c r="Q19" s="196">
        <v>0</v>
      </c>
      <c r="R19" s="196">
        <v>5.8</v>
      </c>
      <c r="S19" s="196">
        <v>3.88</v>
      </c>
      <c r="T19" s="196">
        <v>0</v>
      </c>
      <c r="U19" s="196">
        <v>24.05</v>
      </c>
      <c r="V19" s="196">
        <v>1.92</v>
      </c>
      <c r="W19" s="196">
        <v>4.8</v>
      </c>
      <c r="X19" s="196">
        <v>43.22</v>
      </c>
      <c r="Y19" s="196">
        <v>0</v>
      </c>
      <c r="Z19">
        <v>0</v>
      </c>
      <c r="AA19" s="196">
        <v>11.2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19.100000000000001</v>
      </c>
      <c r="AQ19" s="196">
        <v>7.74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1.92</v>
      </c>
      <c r="L20" s="196">
        <v>203.6</v>
      </c>
      <c r="M20" s="196">
        <v>27.11</v>
      </c>
      <c r="N20" s="196">
        <v>16.71</v>
      </c>
      <c r="O20" s="196">
        <v>0</v>
      </c>
      <c r="P20" s="196">
        <v>32.700000000000003</v>
      </c>
      <c r="Q20" s="196">
        <v>0</v>
      </c>
      <c r="R20" s="196">
        <v>5.8</v>
      </c>
      <c r="S20" s="196">
        <v>3.88</v>
      </c>
      <c r="T20" s="196">
        <v>0</v>
      </c>
      <c r="U20" s="196">
        <v>24.05</v>
      </c>
      <c r="V20" s="196">
        <v>1.92</v>
      </c>
      <c r="W20" s="196">
        <v>4.8</v>
      </c>
      <c r="X20" s="196">
        <v>43.22</v>
      </c>
      <c r="Y20" s="196">
        <v>0</v>
      </c>
      <c r="Z20">
        <v>0</v>
      </c>
      <c r="AA20" s="196">
        <v>11.2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19.100000000000001</v>
      </c>
      <c r="AQ20" s="196">
        <v>7.74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1.92</v>
      </c>
      <c r="L21" s="196">
        <v>203.6</v>
      </c>
      <c r="M21" s="196">
        <v>27.11</v>
      </c>
      <c r="N21" s="196">
        <v>16.71</v>
      </c>
      <c r="O21" s="196">
        <v>0</v>
      </c>
      <c r="P21" s="196">
        <v>32.700000000000003</v>
      </c>
      <c r="Q21" s="196">
        <v>0</v>
      </c>
      <c r="R21" s="196">
        <v>5.8</v>
      </c>
      <c r="S21" s="196">
        <v>3.88</v>
      </c>
      <c r="T21" s="196">
        <v>0</v>
      </c>
      <c r="U21" s="196">
        <v>24.05</v>
      </c>
      <c r="V21" s="196">
        <v>1.92</v>
      </c>
      <c r="W21" s="196">
        <v>4.8</v>
      </c>
      <c r="X21" s="196">
        <v>43.22</v>
      </c>
      <c r="Y21" s="196">
        <v>0</v>
      </c>
      <c r="Z21">
        <v>0</v>
      </c>
      <c r="AA21" s="196">
        <v>11.2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19.100000000000001</v>
      </c>
      <c r="AQ21" s="196">
        <v>7.74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1.92</v>
      </c>
      <c r="L22" s="196">
        <v>203.6</v>
      </c>
      <c r="M22" s="196">
        <v>27.11</v>
      </c>
      <c r="N22" s="196">
        <v>16.71</v>
      </c>
      <c r="O22" s="196">
        <v>0</v>
      </c>
      <c r="P22" s="196">
        <v>32.700000000000003</v>
      </c>
      <c r="Q22" s="196">
        <v>0</v>
      </c>
      <c r="R22" s="196">
        <v>5.8</v>
      </c>
      <c r="S22" s="196">
        <v>3.88</v>
      </c>
      <c r="T22" s="196">
        <v>0</v>
      </c>
      <c r="U22" s="196">
        <v>24.05</v>
      </c>
      <c r="V22" s="196">
        <v>1.92</v>
      </c>
      <c r="W22" s="196">
        <v>4.8</v>
      </c>
      <c r="X22" s="196">
        <v>43.22</v>
      </c>
      <c r="Y22" s="196">
        <v>0</v>
      </c>
      <c r="Z22">
        <v>0</v>
      </c>
      <c r="AA22" s="196">
        <v>11.2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19.100000000000001</v>
      </c>
      <c r="AQ22" s="196">
        <v>7.74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1.92</v>
      </c>
      <c r="L23" s="196">
        <v>203.61</v>
      </c>
      <c r="M23" s="196">
        <v>27.11</v>
      </c>
      <c r="N23" s="196">
        <v>16.71</v>
      </c>
      <c r="O23" s="196">
        <v>0</v>
      </c>
      <c r="P23" s="196">
        <v>32.700000000000003</v>
      </c>
      <c r="Q23" s="196">
        <v>0</v>
      </c>
      <c r="R23" s="196">
        <v>5.8</v>
      </c>
      <c r="S23" s="196">
        <v>3.87</v>
      </c>
      <c r="T23" s="196">
        <v>0</v>
      </c>
      <c r="U23" s="196">
        <v>24.05</v>
      </c>
      <c r="V23" s="196">
        <v>1.92</v>
      </c>
      <c r="W23" s="196">
        <v>4.8</v>
      </c>
      <c r="X23" s="196">
        <v>30.17</v>
      </c>
      <c r="Y23" s="196">
        <v>0</v>
      </c>
      <c r="Z23">
        <v>0</v>
      </c>
      <c r="AA23" s="196">
        <v>11.2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19.100000000000001</v>
      </c>
      <c r="AQ23" s="196">
        <v>7.74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1.92</v>
      </c>
      <c r="L24" s="196">
        <v>203.61</v>
      </c>
      <c r="M24" s="196">
        <v>27.11</v>
      </c>
      <c r="N24" s="196">
        <v>16.71</v>
      </c>
      <c r="O24" s="196">
        <v>0</v>
      </c>
      <c r="P24" s="196">
        <v>32.700000000000003</v>
      </c>
      <c r="Q24" s="196">
        <v>0</v>
      </c>
      <c r="R24" s="196">
        <v>5.8</v>
      </c>
      <c r="S24" s="196">
        <v>3.87</v>
      </c>
      <c r="T24" s="196">
        <v>0</v>
      </c>
      <c r="U24" s="196">
        <v>24.05</v>
      </c>
      <c r="V24" s="196">
        <v>1.92</v>
      </c>
      <c r="W24" s="196">
        <v>4.8</v>
      </c>
      <c r="X24" s="196">
        <v>28.98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19.100000000000001</v>
      </c>
      <c r="AQ24" s="196">
        <v>7.74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1.92</v>
      </c>
      <c r="L25" s="196">
        <v>203.61</v>
      </c>
      <c r="M25" s="196">
        <v>27.11</v>
      </c>
      <c r="N25" s="196">
        <v>16.71</v>
      </c>
      <c r="O25" s="196">
        <v>0</v>
      </c>
      <c r="P25" s="196">
        <v>32.700000000000003</v>
      </c>
      <c r="Q25" s="196">
        <v>0</v>
      </c>
      <c r="R25" s="196">
        <v>5.8</v>
      </c>
      <c r="S25" s="196">
        <v>3.87</v>
      </c>
      <c r="T25" s="196">
        <v>0</v>
      </c>
      <c r="U25" s="196">
        <v>24.05</v>
      </c>
      <c r="V25" s="196">
        <v>1.92</v>
      </c>
      <c r="W25" s="196">
        <v>4.8</v>
      </c>
      <c r="X25" s="196">
        <v>28.98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58.71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32.369999999999997</v>
      </c>
      <c r="AQ25" s="196">
        <v>7.74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1.92</v>
      </c>
      <c r="L26" s="196">
        <v>203.61</v>
      </c>
      <c r="M26" s="196">
        <v>27.11</v>
      </c>
      <c r="N26" s="196">
        <v>16.71</v>
      </c>
      <c r="O26" s="196">
        <v>0</v>
      </c>
      <c r="P26" s="196">
        <v>32.700000000000003</v>
      </c>
      <c r="Q26" s="196">
        <v>0</v>
      </c>
      <c r="R26" s="196">
        <v>5.8</v>
      </c>
      <c r="S26" s="196">
        <v>3.87</v>
      </c>
      <c r="T26" s="196">
        <v>0</v>
      </c>
      <c r="U26" s="196">
        <v>24.05</v>
      </c>
      <c r="V26" s="196">
        <v>1.92</v>
      </c>
      <c r="W26" s="196">
        <v>10.26</v>
      </c>
      <c r="X26" s="196">
        <v>28.98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58.71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64.5</v>
      </c>
      <c r="AQ26" s="196">
        <v>7.74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1.92</v>
      </c>
      <c r="L27" s="196">
        <v>203.61</v>
      </c>
      <c r="M27" s="196">
        <v>27.11</v>
      </c>
      <c r="N27" s="196">
        <v>16.71</v>
      </c>
      <c r="O27" s="196">
        <v>0</v>
      </c>
      <c r="P27" s="196">
        <v>32.700000000000003</v>
      </c>
      <c r="Q27" s="196">
        <v>0</v>
      </c>
      <c r="R27" s="196">
        <v>12.49</v>
      </c>
      <c r="S27" s="196">
        <v>3.84</v>
      </c>
      <c r="T27" s="196">
        <v>0</v>
      </c>
      <c r="U27" s="196">
        <v>24.05</v>
      </c>
      <c r="V27" s="196">
        <v>4.76</v>
      </c>
      <c r="W27" s="196">
        <v>10.26</v>
      </c>
      <c r="X27" s="196">
        <v>28.98</v>
      </c>
      <c r="Y27" s="196">
        <v>0</v>
      </c>
      <c r="Z27">
        <v>0</v>
      </c>
      <c r="AA27" s="196">
        <v>11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64.5</v>
      </c>
      <c r="AQ27" s="196">
        <v>26.57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1.92</v>
      </c>
      <c r="L28" s="196">
        <v>259.31</v>
      </c>
      <c r="M28" s="196">
        <v>27.11</v>
      </c>
      <c r="N28" s="196">
        <v>16.71</v>
      </c>
      <c r="O28" s="196">
        <v>0</v>
      </c>
      <c r="P28" s="196">
        <v>32.700000000000003</v>
      </c>
      <c r="Q28" s="196">
        <v>0</v>
      </c>
      <c r="R28" s="196">
        <v>11.09</v>
      </c>
      <c r="S28" s="196">
        <v>3.84</v>
      </c>
      <c r="T28" s="196">
        <v>0</v>
      </c>
      <c r="U28" s="196">
        <v>24.05</v>
      </c>
      <c r="V28" s="196">
        <v>1.92</v>
      </c>
      <c r="W28" s="196">
        <v>10.26</v>
      </c>
      <c r="X28" s="196">
        <v>28.98</v>
      </c>
      <c r="Y28" s="196">
        <v>0</v>
      </c>
      <c r="Z28">
        <v>0</v>
      </c>
      <c r="AA28" s="196">
        <v>11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74.61</v>
      </c>
      <c r="AQ28" s="196">
        <v>7.74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1.92</v>
      </c>
      <c r="L29" s="196">
        <v>333.98</v>
      </c>
      <c r="M29" s="196">
        <v>27.11</v>
      </c>
      <c r="N29" s="196">
        <v>16.71</v>
      </c>
      <c r="O29" s="196">
        <v>0</v>
      </c>
      <c r="P29" s="196">
        <v>32.700000000000003</v>
      </c>
      <c r="Q29" s="196">
        <v>0</v>
      </c>
      <c r="R29" s="196">
        <v>5.76</v>
      </c>
      <c r="S29" s="196">
        <v>3.84</v>
      </c>
      <c r="T29" s="196">
        <v>0</v>
      </c>
      <c r="U29" s="196">
        <v>24.05</v>
      </c>
      <c r="V29" s="196">
        <v>1.92</v>
      </c>
      <c r="W29" s="196">
        <v>10.26</v>
      </c>
      <c r="X29" s="196">
        <v>28.98</v>
      </c>
      <c r="Y29" s="196">
        <v>0</v>
      </c>
      <c r="Z29">
        <v>0</v>
      </c>
      <c r="AA29" s="196">
        <v>11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57.48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74.61</v>
      </c>
      <c r="AQ29" s="196">
        <v>7.68</v>
      </c>
      <c r="AR29" s="196">
        <v>0.31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8.99</v>
      </c>
      <c r="L30" s="196">
        <v>370.39</v>
      </c>
      <c r="M30" s="196">
        <v>27.11</v>
      </c>
      <c r="N30" s="196">
        <v>16.71</v>
      </c>
      <c r="O30" s="196">
        <v>0</v>
      </c>
      <c r="P30" s="196">
        <v>32.700000000000003</v>
      </c>
      <c r="Q30" s="196">
        <v>0</v>
      </c>
      <c r="R30" s="196">
        <v>12.49</v>
      </c>
      <c r="S30" s="196">
        <v>7.77</v>
      </c>
      <c r="T30" s="196">
        <v>0</v>
      </c>
      <c r="U30" s="196">
        <v>24.05</v>
      </c>
      <c r="V30" s="196">
        <v>4.8</v>
      </c>
      <c r="W30" s="196">
        <v>10.26</v>
      </c>
      <c r="X30" s="196">
        <v>28.98</v>
      </c>
      <c r="Y30" s="196">
        <v>0</v>
      </c>
      <c r="Z30">
        <v>0</v>
      </c>
      <c r="AA30" s="196">
        <v>11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74.61</v>
      </c>
      <c r="AQ30" s="196">
        <v>26.57</v>
      </c>
      <c r="AR30" s="196">
        <v>1.0900000000000001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8.98</v>
      </c>
      <c r="L31" s="196">
        <v>370.39</v>
      </c>
      <c r="M31" s="196">
        <v>27.11</v>
      </c>
      <c r="N31" s="196">
        <v>16.71</v>
      </c>
      <c r="O31" s="196">
        <v>0</v>
      </c>
      <c r="P31" s="196">
        <v>32.700000000000003</v>
      </c>
      <c r="Q31" s="196">
        <v>0</v>
      </c>
      <c r="R31" s="196">
        <v>12.49</v>
      </c>
      <c r="S31" s="196">
        <v>7.78</v>
      </c>
      <c r="T31" s="196">
        <v>0</v>
      </c>
      <c r="U31" s="196">
        <v>24.05</v>
      </c>
      <c r="V31" s="196">
        <v>4.8</v>
      </c>
      <c r="W31" s="196">
        <v>10.26</v>
      </c>
      <c r="X31" s="196">
        <v>28.98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68.52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74.61</v>
      </c>
      <c r="AQ31" s="196">
        <v>26.57</v>
      </c>
      <c r="AR31" s="196">
        <v>3.59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8.98</v>
      </c>
      <c r="L32" s="196">
        <v>370.39</v>
      </c>
      <c r="M32" s="196">
        <v>27.11</v>
      </c>
      <c r="N32" s="196">
        <v>16.71</v>
      </c>
      <c r="O32" s="196">
        <v>0</v>
      </c>
      <c r="P32" s="196">
        <v>32.700000000000003</v>
      </c>
      <c r="Q32" s="196">
        <v>0</v>
      </c>
      <c r="R32" s="196">
        <v>12.49</v>
      </c>
      <c r="S32" s="196">
        <v>7.78</v>
      </c>
      <c r="T32" s="196">
        <v>0</v>
      </c>
      <c r="U32" s="196">
        <v>24.05</v>
      </c>
      <c r="V32" s="196">
        <v>4.8</v>
      </c>
      <c r="W32" s="196">
        <v>10.26</v>
      </c>
      <c r="X32" s="196">
        <v>28.98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68.52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74.61</v>
      </c>
      <c r="AQ32" s="196">
        <v>26.57</v>
      </c>
      <c r="AR32" s="196">
        <v>7.9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8.98</v>
      </c>
      <c r="L33" s="196">
        <v>370.39</v>
      </c>
      <c r="M33" s="196">
        <v>27.11</v>
      </c>
      <c r="N33" s="196">
        <v>16.71</v>
      </c>
      <c r="O33" s="196">
        <v>0</v>
      </c>
      <c r="P33" s="196">
        <v>32.700000000000003</v>
      </c>
      <c r="Q33" s="196">
        <v>0</v>
      </c>
      <c r="R33" s="196">
        <v>12.49</v>
      </c>
      <c r="S33" s="196">
        <v>7.78</v>
      </c>
      <c r="T33" s="196">
        <v>0</v>
      </c>
      <c r="U33" s="196">
        <v>24.05</v>
      </c>
      <c r="V33" s="196">
        <v>4.8</v>
      </c>
      <c r="W33" s="196">
        <v>10.26</v>
      </c>
      <c r="X33" s="196">
        <v>28.98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68.52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74.61</v>
      </c>
      <c r="AQ33" s="196">
        <v>26.57</v>
      </c>
      <c r="AR33" s="196">
        <v>16.93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8.98</v>
      </c>
      <c r="L34" s="196">
        <v>370.39</v>
      </c>
      <c r="M34" s="196">
        <v>27.11</v>
      </c>
      <c r="N34" s="196">
        <v>16.71</v>
      </c>
      <c r="O34" s="196">
        <v>0</v>
      </c>
      <c r="P34" s="196">
        <v>32.700000000000003</v>
      </c>
      <c r="Q34" s="196">
        <v>0</v>
      </c>
      <c r="R34" s="196">
        <v>12.49</v>
      </c>
      <c r="S34" s="196">
        <v>7.78</v>
      </c>
      <c r="T34" s="196">
        <v>0</v>
      </c>
      <c r="U34" s="196">
        <v>24.05</v>
      </c>
      <c r="V34" s="196">
        <v>4.8</v>
      </c>
      <c r="W34" s="196">
        <v>10.26</v>
      </c>
      <c r="X34" s="196">
        <v>28.98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68.52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74.61</v>
      </c>
      <c r="AQ34" s="196">
        <v>26.57</v>
      </c>
      <c r="AR34" s="196">
        <v>19.7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8.98</v>
      </c>
      <c r="L35" s="196">
        <v>370.39</v>
      </c>
      <c r="M35" s="196">
        <v>27.11</v>
      </c>
      <c r="N35" s="196">
        <v>16.71</v>
      </c>
      <c r="O35" s="196">
        <v>0</v>
      </c>
      <c r="P35" s="196">
        <v>32.700000000000003</v>
      </c>
      <c r="Q35" s="196">
        <v>0</v>
      </c>
      <c r="R35" s="196">
        <v>12.49</v>
      </c>
      <c r="S35" s="196">
        <v>7.78</v>
      </c>
      <c r="T35" s="196">
        <v>0</v>
      </c>
      <c r="U35" s="196">
        <v>24.05</v>
      </c>
      <c r="V35" s="196">
        <v>4.8</v>
      </c>
      <c r="W35" s="196">
        <v>10.26</v>
      </c>
      <c r="X35" s="196">
        <v>28.98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68.52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74.61</v>
      </c>
      <c r="AQ35" s="196">
        <v>26.57</v>
      </c>
      <c r="AR35" s="196">
        <v>20.2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8.98</v>
      </c>
      <c r="L36" s="196">
        <v>370.39</v>
      </c>
      <c r="M36" s="196">
        <v>27.11</v>
      </c>
      <c r="N36" s="196">
        <v>16.71</v>
      </c>
      <c r="O36" s="196">
        <v>0</v>
      </c>
      <c r="P36" s="196">
        <v>32.700000000000003</v>
      </c>
      <c r="Q36" s="196">
        <v>0</v>
      </c>
      <c r="R36" s="196">
        <v>12.49</v>
      </c>
      <c r="S36" s="196">
        <v>7.78</v>
      </c>
      <c r="T36" s="196">
        <v>0</v>
      </c>
      <c r="U36" s="196">
        <v>24.05</v>
      </c>
      <c r="V36" s="196">
        <v>4.8</v>
      </c>
      <c r="W36" s="196">
        <v>10.26</v>
      </c>
      <c r="X36" s="196">
        <v>28.98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68.52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74.61</v>
      </c>
      <c r="AQ36" s="196">
        <v>26.57</v>
      </c>
      <c r="AR36" s="196">
        <v>20.2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8.98</v>
      </c>
      <c r="L37" s="196">
        <v>370.39</v>
      </c>
      <c r="M37" s="196">
        <v>27.11</v>
      </c>
      <c r="N37" s="196">
        <v>16.71</v>
      </c>
      <c r="O37" s="196">
        <v>0</v>
      </c>
      <c r="P37" s="196">
        <v>32.700000000000003</v>
      </c>
      <c r="Q37" s="196">
        <v>0</v>
      </c>
      <c r="R37" s="196">
        <v>12.49</v>
      </c>
      <c r="S37" s="196">
        <v>7.78</v>
      </c>
      <c r="T37" s="196">
        <v>0</v>
      </c>
      <c r="U37" s="196">
        <v>24.05</v>
      </c>
      <c r="V37" s="196">
        <v>4.8</v>
      </c>
      <c r="W37" s="196">
        <v>10.26</v>
      </c>
      <c r="X37" s="196">
        <v>28.98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68.52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74.61</v>
      </c>
      <c r="AQ37" s="196">
        <v>26.57</v>
      </c>
      <c r="AR37" s="196">
        <v>22.2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8.98</v>
      </c>
      <c r="L38" s="196">
        <v>370.39</v>
      </c>
      <c r="M38" s="196">
        <v>27.11</v>
      </c>
      <c r="N38" s="196">
        <v>16.71</v>
      </c>
      <c r="O38" s="196">
        <v>0</v>
      </c>
      <c r="P38" s="196">
        <v>32.700000000000003</v>
      </c>
      <c r="Q38" s="196">
        <v>0</v>
      </c>
      <c r="R38" s="196">
        <v>12.49</v>
      </c>
      <c r="S38" s="196">
        <v>7.78</v>
      </c>
      <c r="T38" s="196">
        <v>0</v>
      </c>
      <c r="U38" s="196">
        <v>24.05</v>
      </c>
      <c r="V38" s="196">
        <v>4.8</v>
      </c>
      <c r="W38" s="196">
        <v>10.26</v>
      </c>
      <c r="X38" s="196">
        <v>28.98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68.52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74.61</v>
      </c>
      <c r="AQ38" s="196">
        <v>26.57</v>
      </c>
      <c r="AR38" s="196">
        <v>22.2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8.98</v>
      </c>
      <c r="L39" s="196">
        <v>370.39</v>
      </c>
      <c r="M39" s="196">
        <v>27.11</v>
      </c>
      <c r="N39" s="196">
        <v>16.71</v>
      </c>
      <c r="O39" s="196">
        <v>0</v>
      </c>
      <c r="P39" s="196">
        <v>32.700000000000003</v>
      </c>
      <c r="Q39" s="196">
        <v>0</v>
      </c>
      <c r="R39" s="196">
        <v>12.49</v>
      </c>
      <c r="S39" s="196">
        <v>7.78</v>
      </c>
      <c r="T39" s="196">
        <v>0</v>
      </c>
      <c r="U39" s="196">
        <v>24.05</v>
      </c>
      <c r="V39" s="196">
        <v>4.8</v>
      </c>
      <c r="W39" s="196">
        <v>10.26</v>
      </c>
      <c r="X39" s="196">
        <v>28.98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68.52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74.61</v>
      </c>
      <c r="AQ39" s="196">
        <v>26.57</v>
      </c>
      <c r="AR39" s="196">
        <v>22.2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8.98</v>
      </c>
      <c r="L40" s="196">
        <v>370.39</v>
      </c>
      <c r="M40" s="196">
        <v>27.11</v>
      </c>
      <c r="N40" s="196">
        <v>16.71</v>
      </c>
      <c r="O40" s="196">
        <v>0</v>
      </c>
      <c r="P40" s="196">
        <v>32.700000000000003</v>
      </c>
      <c r="Q40" s="196">
        <v>0</v>
      </c>
      <c r="R40" s="196">
        <v>12.49</v>
      </c>
      <c r="S40" s="196">
        <v>7.78</v>
      </c>
      <c r="T40" s="196">
        <v>0</v>
      </c>
      <c r="U40" s="196">
        <v>24.05</v>
      </c>
      <c r="V40" s="196">
        <v>4.8</v>
      </c>
      <c r="W40" s="196">
        <v>10.26</v>
      </c>
      <c r="X40" s="196">
        <v>28.98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68.52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74.61</v>
      </c>
      <c r="AQ40" s="196">
        <v>26.57</v>
      </c>
      <c r="AR40" s="196">
        <v>22.2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8.98</v>
      </c>
      <c r="L41" s="196">
        <v>370.39</v>
      </c>
      <c r="M41" s="196">
        <v>27.11</v>
      </c>
      <c r="N41" s="196">
        <v>16.71</v>
      </c>
      <c r="O41" s="196">
        <v>0</v>
      </c>
      <c r="P41" s="196">
        <v>32.700000000000003</v>
      </c>
      <c r="Q41" s="196">
        <v>0</v>
      </c>
      <c r="R41" s="196">
        <v>12.49</v>
      </c>
      <c r="S41" s="196">
        <v>7.78</v>
      </c>
      <c r="T41" s="196">
        <v>0</v>
      </c>
      <c r="U41" s="196">
        <v>24.05</v>
      </c>
      <c r="V41" s="196">
        <v>4.8</v>
      </c>
      <c r="W41" s="196">
        <v>10.26</v>
      </c>
      <c r="X41" s="196">
        <v>30.11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69.61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74.61</v>
      </c>
      <c r="AQ41" s="196">
        <v>26.57</v>
      </c>
      <c r="AR41" s="196">
        <v>22.2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8.98</v>
      </c>
      <c r="L42" s="196">
        <v>370.39</v>
      </c>
      <c r="M42" s="196">
        <v>27.11</v>
      </c>
      <c r="N42" s="196">
        <v>16.71</v>
      </c>
      <c r="O42" s="196">
        <v>0</v>
      </c>
      <c r="P42" s="196">
        <v>32.700000000000003</v>
      </c>
      <c r="Q42" s="196">
        <v>0</v>
      </c>
      <c r="R42" s="196">
        <v>12.49</v>
      </c>
      <c r="S42" s="196">
        <v>7.78</v>
      </c>
      <c r="T42" s="196">
        <v>0</v>
      </c>
      <c r="U42" s="196">
        <v>24.05</v>
      </c>
      <c r="V42" s="196">
        <v>4.8</v>
      </c>
      <c r="W42" s="196">
        <v>10.26</v>
      </c>
      <c r="X42" s="196">
        <v>30.11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69.61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74.61</v>
      </c>
      <c r="AQ42" s="196">
        <v>26.57</v>
      </c>
      <c r="AR42" s="196">
        <v>23.7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8.99</v>
      </c>
      <c r="L43" s="196">
        <v>370.39</v>
      </c>
      <c r="M43" s="196">
        <v>27.11</v>
      </c>
      <c r="N43" s="196">
        <v>16.71</v>
      </c>
      <c r="O43" s="196">
        <v>0</v>
      </c>
      <c r="P43" s="196">
        <v>32.700000000000003</v>
      </c>
      <c r="Q43" s="196">
        <v>0</v>
      </c>
      <c r="R43" s="196">
        <v>12.49</v>
      </c>
      <c r="S43" s="196">
        <v>7.78</v>
      </c>
      <c r="T43" s="196">
        <v>0</v>
      </c>
      <c r="U43" s="196">
        <v>24.05</v>
      </c>
      <c r="V43" s="196">
        <v>4.96</v>
      </c>
      <c r="W43" s="196">
        <v>10.26</v>
      </c>
      <c r="X43" s="196">
        <v>33.75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74.61</v>
      </c>
      <c r="AQ43" s="196">
        <v>26.57</v>
      </c>
      <c r="AR43" s="196">
        <v>23.7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8.99</v>
      </c>
      <c r="L44" s="196">
        <v>370.39</v>
      </c>
      <c r="M44" s="196">
        <v>27.11</v>
      </c>
      <c r="N44" s="196">
        <v>16.71</v>
      </c>
      <c r="O44" s="196">
        <v>0</v>
      </c>
      <c r="P44" s="196">
        <v>32.700000000000003</v>
      </c>
      <c r="Q44" s="196">
        <v>0</v>
      </c>
      <c r="R44" s="196">
        <v>12.49</v>
      </c>
      <c r="S44" s="196">
        <v>7.78</v>
      </c>
      <c r="T44" s="196">
        <v>0</v>
      </c>
      <c r="U44" s="196">
        <v>24.05</v>
      </c>
      <c r="V44" s="196">
        <v>4.96</v>
      </c>
      <c r="W44" s="196">
        <v>10.26</v>
      </c>
      <c r="X44" s="196">
        <v>35.54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74.61</v>
      </c>
      <c r="AQ44" s="196">
        <v>26.57</v>
      </c>
      <c r="AR44" s="196">
        <v>23.7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8.99</v>
      </c>
      <c r="L45" s="196">
        <v>370.39</v>
      </c>
      <c r="M45" s="196">
        <v>27.11</v>
      </c>
      <c r="N45" s="196">
        <v>16.71</v>
      </c>
      <c r="O45" s="196">
        <v>0</v>
      </c>
      <c r="P45" s="196">
        <v>32.700000000000003</v>
      </c>
      <c r="Q45" s="196">
        <v>0</v>
      </c>
      <c r="R45" s="196">
        <v>12.49</v>
      </c>
      <c r="S45" s="196">
        <v>7.78</v>
      </c>
      <c r="T45" s="196">
        <v>0</v>
      </c>
      <c r="U45" s="196">
        <v>24.05</v>
      </c>
      <c r="V45" s="196">
        <v>4.96</v>
      </c>
      <c r="W45" s="196">
        <v>10.26</v>
      </c>
      <c r="X45" s="196">
        <v>35.54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74.61</v>
      </c>
      <c r="AQ45" s="196">
        <v>26.57</v>
      </c>
      <c r="AR45" s="196">
        <v>23.7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8.99</v>
      </c>
      <c r="L46" s="196">
        <v>370.39</v>
      </c>
      <c r="M46" s="196">
        <v>27.11</v>
      </c>
      <c r="N46" s="196">
        <v>16.71</v>
      </c>
      <c r="O46" s="196">
        <v>0</v>
      </c>
      <c r="P46" s="196">
        <v>32.700000000000003</v>
      </c>
      <c r="Q46" s="196">
        <v>0</v>
      </c>
      <c r="R46" s="196">
        <v>12.49</v>
      </c>
      <c r="S46" s="196">
        <v>7.78</v>
      </c>
      <c r="T46" s="196">
        <v>0</v>
      </c>
      <c r="U46" s="196">
        <v>24.05</v>
      </c>
      <c r="V46" s="196">
        <v>4.96</v>
      </c>
      <c r="W46" s="196">
        <v>10.26</v>
      </c>
      <c r="X46" s="196">
        <v>37.090000000000003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74.61</v>
      </c>
      <c r="AQ46" s="196">
        <v>26.57</v>
      </c>
      <c r="AR46" s="196">
        <v>23.7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8.99</v>
      </c>
      <c r="L47" s="196">
        <v>370.39</v>
      </c>
      <c r="M47" s="196">
        <v>27.11</v>
      </c>
      <c r="N47" s="196">
        <v>16.71</v>
      </c>
      <c r="O47" s="196">
        <v>0</v>
      </c>
      <c r="P47" s="196">
        <v>32.700000000000003</v>
      </c>
      <c r="Q47" s="196">
        <v>0</v>
      </c>
      <c r="R47" s="196">
        <v>12.49</v>
      </c>
      <c r="S47" s="196">
        <v>7.78</v>
      </c>
      <c r="T47" s="196">
        <v>0</v>
      </c>
      <c r="U47" s="196">
        <v>24.05</v>
      </c>
      <c r="V47" s="196">
        <v>4.96</v>
      </c>
      <c r="W47" s="196">
        <v>10.26</v>
      </c>
      <c r="X47" s="196">
        <v>37.090000000000003</v>
      </c>
      <c r="Y47" s="196">
        <v>0</v>
      </c>
      <c r="Z47">
        <v>0</v>
      </c>
      <c r="AA47" s="196">
        <v>11.2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74.61</v>
      </c>
      <c r="AQ47" s="196">
        <v>26.57</v>
      </c>
      <c r="AR47" s="196">
        <v>23.7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1.92</v>
      </c>
      <c r="L48" s="196">
        <v>370.39</v>
      </c>
      <c r="M48" s="196">
        <v>27.11</v>
      </c>
      <c r="N48" s="196">
        <v>16.71</v>
      </c>
      <c r="O48" s="196">
        <v>0</v>
      </c>
      <c r="P48" s="196">
        <v>32.700000000000003</v>
      </c>
      <c r="Q48" s="196">
        <v>0</v>
      </c>
      <c r="R48" s="196">
        <v>12.49</v>
      </c>
      <c r="S48" s="196">
        <v>3.84</v>
      </c>
      <c r="T48" s="196">
        <v>0</v>
      </c>
      <c r="U48" s="196">
        <v>24.05</v>
      </c>
      <c r="V48" s="196">
        <v>4.96</v>
      </c>
      <c r="W48" s="196">
        <v>10.26</v>
      </c>
      <c r="X48" s="196">
        <v>37.090000000000003</v>
      </c>
      <c r="Y48" s="196">
        <v>0</v>
      </c>
      <c r="Z48">
        <v>0</v>
      </c>
      <c r="AA48" s="196">
        <v>11.2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74.61</v>
      </c>
      <c r="AQ48" s="196">
        <v>26.57</v>
      </c>
      <c r="AR48" s="196">
        <v>23.7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1.92</v>
      </c>
      <c r="L49" s="196">
        <v>355.35</v>
      </c>
      <c r="M49" s="196">
        <v>27.11</v>
      </c>
      <c r="N49" s="196">
        <v>16.71</v>
      </c>
      <c r="O49" s="196">
        <v>0</v>
      </c>
      <c r="P49" s="196">
        <v>32.700000000000003</v>
      </c>
      <c r="Q49" s="196">
        <v>0</v>
      </c>
      <c r="R49" s="196">
        <v>12.49</v>
      </c>
      <c r="S49" s="196">
        <v>3.84</v>
      </c>
      <c r="T49" s="196">
        <v>0</v>
      </c>
      <c r="U49" s="196">
        <v>24.05</v>
      </c>
      <c r="V49" s="196">
        <v>4.96</v>
      </c>
      <c r="W49" s="196">
        <v>10.26</v>
      </c>
      <c r="X49" s="196">
        <v>38.64</v>
      </c>
      <c r="Y49" s="196">
        <v>0</v>
      </c>
      <c r="Z49">
        <v>0</v>
      </c>
      <c r="AA49" s="196">
        <v>11.2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74.61</v>
      </c>
      <c r="AQ49" s="196">
        <v>26.57</v>
      </c>
      <c r="AR49" s="196">
        <v>23.7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1.92</v>
      </c>
      <c r="L50" s="196">
        <v>336.14</v>
      </c>
      <c r="M50" s="196">
        <v>27.11</v>
      </c>
      <c r="N50" s="196">
        <v>16.71</v>
      </c>
      <c r="O50" s="196">
        <v>0</v>
      </c>
      <c r="P50" s="196">
        <v>32.700000000000003</v>
      </c>
      <c r="Q50" s="196">
        <v>0</v>
      </c>
      <c r="R50" s="196">
        <v>12.49</v>
      </c>
      <c r="S50" s="196">
        <v>3.84</v>
      </c>
      <c r="T50" s="196">
        <v>0</v>
      </c>
      <c r="U50" s="196">
        <v>24.05</v>
      </c>
      <c r="V50" s="196">
        <v>4.96</v>
      </c>
      <c r="W50" s="196">
        <v>10.26</v>
      </c>
      <c r="X50" s="196">
        <v>38.64</v>
      </c>
      <c r="Y50" s="196">
        <v>0</v>
      </c>
      <c r="Z50">
        <v>0</v>
      </c>
      <c r="AA50" s="196">
        <v>11.2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74.61</v>
      </c>
      <c r="AQ50" s="196">
        <v>26.57</v>
      </c>
      <c r="AR50" s="196">
        <v>23.7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1.92</v>
      </c>
      <c r="L51" s="196">
        <v>316.93</v>
      </c>
      <c r="M51" s="196">
        <v>27.11</v>
      </c>
      <c r="N51" s="196">
        <v>16.71</v>
      </c>
      <c r="O51" s="196">
        <v>0</v>
      </c>
      <c r="P51" s="196">
        <v>32.700000000000003</v>
      </c>
      <c r="Q51" s="196">
        <v>0</v>
      </c>
      <c r="R51" s="196">
        <v>12.49</v>
      </c>
      <c r="S51" s="196">
        <v>3.84</v>
      </c>
      <c r="T51" s="196">
        <v>0</v>
      </c>
      <c r="U51" s="196">
        <v>24.05</v>
      </c>
      <c r="V51" s="196">
        <v>4.96</v>
      </c>
      <c r="W51" s="196">
        <v>10.26</v>
      </c>
      <c r="X51" s="196">
        <v>40.18</v>
      </c>
      <c r="Y51" s="196">
        <v>0</v>
      </c>
      <c r="Z51">
        <v>0</v>
      </c>
      <c r="AA51" s="196">
        <v>11.2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57.48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74.61</v>
      </c>
      <c r="AQ51" s="196">
        <v>26.57</v>
      </c>
      <c r="AR51" s="196">
        <v>23.7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1.92</v>
      </c>
      <c r="L52" s="196">
        <v>288.12</v>
      </c>
      <c r="M52" s="196">
        <v>27.11</v>
      </c>
      <c r="N52" s="196">
        <v>16.71</v>
      </c>
      <c r="O52" s="196">
        <v>0</v>
      </c>
      <c r="P52" s="196">
        <v>32.700000000000003</v>
      </c>
      <c r="Q52" s="196">
        <v>0</v>
      </c>
      <c r="R52" s="196">
        <v>12.5</v>
      </c>
      <c r="S52" s="196">
        <v>3.84</v>
      </c>
      <c r="T52" s="196">
        <v>0</v>
      </c>
      <c r="U52" s="196">
        <v>24.05</v>
      </c>
      <c r="V52" s="196">
        <v>4.96</v>
      </c>
      <c r="W52" s="196">
        <v>10.26</v>
      </c>
      <c r="X52" s="196">
        <v>40.18</v>
      </c>
      <c r="Y52" s="196">
        <v>0</v>
      </c>
      <c r="Z52">
        <v>0</v>
      </c>
      <c r="AA52" s="196">
        <v>11.2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57.48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74.61</v>
      </c>
      <c r="AQ52" s="196">
        <v>26.57</v>
      </c>
      <c r="AR52" s="196">
        <v>23.7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1.92</v>
      </c>
      <c r="L53" s="196">
        <v>268.91000000000003</v>
      </c>
      <c r="M53" s="196">
        <v>27.11</v>
      </c>
      <c r="N53" s="196">
        <v>16.71</v>
      </c>
      <c r="O53" s="196">
        <v>0</v>
      </c>
      <c r="P53" s="196">
        <v>32.700000000000003</v>
      </c>
      <c r="Q53" s="196">
        <v>0</v>
      </c>
      <c r="R53" s="196">
        <v>12.5</v>
      </c>
      <c r="S53" s="196">
        <v>3.84</v>
      </c>
      <c r="T53" s="196">
        <v>0</v>
      </c>
      <c r="U53" s="196">
        <v>24.05</v>
      </c>
      <c r="V53" s="196">
        <v>4.96</v>
      </c>
      <c r="W53" s="196">
        <v>10.26</v>
      </c>
      <c r="X53" s="196">
        <v>43.45</v>
      </c>
      <c r="Y53" s="196">
        <v>0</v>
      </c>
      <c r="Z53">
        <v>0</v>
      </c>
      <c r="AA53" s="196">
        <v>11.2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57.48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74.61</v>
      </c>
      <c r="AQ53" s="196">
        <v>26.58</v>
      </c>
      <c r="AR53" s="196">
        <v>23.7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1.92</v>
      </c>
      <c r="L54" s="196">
        <v>230.5</v>
      </c>
      <c r="M54" s="196">
        <v>27.11</v>
      </c>
      <c r="N54" s="196">
        <v>16.71</v>
      </c>
      <c r="O54" s="196">
        <v>0</v>
      </c>
      <c r="P54" s="196">
        <v>32.700000000000003</v>
      </c>
      <c r="Q54" s="196">
        <v>0</v>
      </c>
      <c r="R54" s="196">
        <v>12.5</v>
      </c>
      <c r="S54" s="196">
        <v>3.84</v>
      </c>
      <c r="T54" s="196">
        <v>0</v>
      </c>
      <c r="U54" s="196">
        <v>24.05</v>
      </c>
      <c r="V54" s="196">
        <v>4.96</v>
      </c>
      <c r="W54" s="196">
        <v>10.26</v>
      </c>
      <c r="X54" s="196">
        <v>43.45</v>
      </c>
      <c r="Y54" s="196">
        <v>0</v>
      </c>
      <c r="Z54">
        <v>0</v>
      </c>
      <c r="AA54" s="196">
        <v>11.2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57.48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74.61</v>
      </c>
      <c r="AQ54" s="196">
        <v>26.58</v>
      </c>
      <c r="AR54" s="196">
        <v>23.7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1.92</v>
      </c>
      <c r="L55" s="196">
        <v>203.61</v>
      </c>
      <c r="M55" s="196">
        <v>27.11</v>
      </c>
      <c r="N55" s="196">
        <v>16.71</v>
      </c>
      <c r="O55" s="196">
        <v>0</v>
      </c>
      <c r="P55" s="196">
        <v>32.700000000000003</v>
      </c>
      <c r="Q55" s="196">
        <v>0</v>
      </c>
      <c r="R55" s="196">
        <v>4.96</v>
      </c>
      <c r="S55" s="196">
        <v>3.84</v>
      </c>
      <c r="T55" s="196">
        <v>0</v>
      </c>
      <c r="U55" s="196">
        <v>24.05</v>
      </c>
      <c r="V55" s="196">
        <v>2</v>
      </c>
      <c r="W55" s="196">
        <v>10.26</v>
      </c>
      <c r="X55" s="196">
        <v>45</v>
      </c>
      <c r="Y55" s="196">
        <v>0</v>
      </c>
      <c r="Z55">
        <v>0</v>
      </c>
      <c r="AA55" s="196">
        <v>11.2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57.48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74.61</v>
      </c>
      <c r="AQ55" s="196">
        <v>7.5</v>
      </c>
      <c r="AR55" s="196">
        <v>23.7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1.92</v>
      </c>
      <c r="L56" s="196">
        <v>203.61</v>
      </c>
      <c r="M56" s="196">
        <v>27.11</v>
      </c>
      <c r="N56" s="196">
        <v>16.71</v>
      </c>
      <c r="O56" s="196">
        <v>0</v>
      </c>
      <c r="P56" s="196">
        <v>32.700000000000003</v>
      </c>
      <c r="Q56" s="196">
        <v>0</v>
      </c>
      <c r="R56" s="196">
        <v>4.7699999999999996</v>
      </c>
      <c r="S56" s="196">
        <v>3.84</v>
      </c>
      <c r="T56" s="196">
        <v>0</v>
      </c>
      <c r="U56" s="196">
        <v>24.05</v>
      </c>
      <c r="V56" s="196">
        <v>2</v>
      </c>
      <c r="W56" s="196">
        <v>10.26</v>
      </c>
      <c r="X56" s="196">
        <v>45</v>
      </c>
      <c r="Y56" s="196">
        <v>0</v>
      </c>
      <c r="Z56">
        <v>0</v>
      </c>
      <c r="AA56" s="196">
        <v>11.2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57.48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74.61</v>
      </c>
      <c r="AQ56" s="196">
        <v>7.5</v>
      </c>
      <c r="AR56" s="196">
        <v>23.7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1.92</v>
      </c>
      <c r="L57" s="196">
        <v>203.61</v>
      </c>
      <c r="M57" s="196">
        <v>27.11</v>
      </c>
      <c r="N57" s="196">
        <v>16.71</v>
      </c>
      <c r="O57" s="196">
        <v>0</v>
      </c>
      <c r="P57" s="196">
        <v>21.66</v>
      </c>
      <c r="Q57" s="196">
        <v>0</v>
      </c>
      <c r="R57" s="196">
        <v>12.05</v>
      </c>
      <c r="S57" s="196">
        <v>3.84</v>
      </c>
      <c r="T57" s="196">
        <v>0</v>
      </c>
      <c r="U57" s="196">
        <v>24.05</v>
      </c>
      <c r="V57" s="196">
        <v>4.96</v>
      </c>
      <c r="W57" s="196">
        <v>10.26</v>
      </c>
      <c r="X57" s="196">
        <v>45</v>
      </c>
      <c r="Y57" s="196">
        <v>0</v>
      </c>
      <c r="Z57">
        <v>0</v>
      </c>
      <c r="AA57" s="196">
        <v>11.2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57.48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74.61</v>
      </c>
      <c r="AQ57" s="196">
        <v>26.57</v>
      </c>
      <c r="AR57" s="196">
        <v>23.7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1.92</v>
      </c>
      <c r="L58" s="196">
        <v>203.61</v>
      </c>
      <c r="M58" s="196">
        <v>27.11</v>
      </c>
      <c r="N58" s="196">
        <v>16.71</v>
      </c>
      <c r="O58" s="196">
        <v>0</v>
      </c>
      <c r="P58" s="196">
        <v>21.66</v>
      </c>
      <c r="Q58" s="196">
        <v>0</v>
      </c>
      <c r="R58" s="196">
        <v>12.05</v>
      </c>
      <c r="S58" s="196">
        <v>3.84</v>
      </c>
      <c r="T58" s="196">
        <v>0</v>
      </c>
      <c r="U58" s="196">
        <v>24.05</v>
      </c>
      <c r="V58" s="196">
        <v>4.96</v>
      </c>
      <c r="W58" s="196">
        <v>10.26</v>
      </c>
      <c r="X58" s="196">
        <v>45</v>
      </c>
      <c r="Y58" s="196">
        <v>0</v>
      </c>
      <c r="Z58">
        <v>0</v>
      </c>
      <c r="AA58" s="196">
        <v>11.2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57.48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74.61</v>
      </c>
      <c r="AQ58" s="196">
        <v>26.57</v>
      </c>
      <c r="AR58" s="196">
        <v>23.7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1.92</v>
      </c>
      <c r="L59" s="196">
        <v>203.61</v>
      </c>
      <c r="M59" s="196">
        <v>27.11</v>
      </c>
      <c r="N59" s="196">
        <v>16.71</v>
      </c>
      <c r="O59" s="196">
        <v>0</v>
      </c>
      <c r="P59" s="196">
        <v>21.66</v>
      </c>
      <c r="Q59" s="196">
        <v>0</v>
      </c>
      <c r="R59" s="196">
        <v>12.49</v>
      </c>
      <c r="S59" s="196">
        <v>3.84</v>
      </c>
      <c r="T59" s="196">
        <v>0</v>
      </c>
      <c r="U59" s="196">
        <v>24.05</v>
      </c>
      <c r="V59" s="196">
        <v>4.8</v>
      </c>
      <c r="W59" s="196">
        <v>10.26</v>
      </c>
      <c r="X59" s="196">
        <v>45</v>
      </c>
      <c r="Y59" s="196">
        <v>0</v>
      </c>
      <c r="Z59">
        <v>0</v>
      </c>
      <c r="AA59" s="196">
        <v>11.2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74.61</v>
      </c>
      <c r="AQ59" s="196">
        <v>26.57</v>
      </c>
      <c r="AR59" s="196">
        <v>23.7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1.92</v>
      </c>
      <c r="L60" s="196">
        <v>203.61</v>
      </c>
      <c r="M60" s="196">
        <v>27.11</v>
      </c>
      <c r="N60" s="196">
        <v>16.71</v>
      </c>
      <c r="O60" s="196">
        <v>0</v>
      </c>
      <c r="P60" s="196">
        <v>21.66</v>
      </c>
      <c r="Q60" s="196">
        <v>0</v>
      </c>
      <c r="R60" s="196">
        <v>12.49</v>
      </c>
      <c r="S60" s="196">
        <v>3.84</v>
      </c>
      <c r="T60" s="196">
        <v>0</v>
      </c>
      <c r="U60" s="196">
        <v>24.05</v>
      </c>
      <c r="V60" s="196">
        <v>4.8</v>
      </c>
      <c r="W60" s="196">
        <v>10.26</v>
      </c>
      <c r="X60" s="196">
        <v>45</v>
      </c>
      <c r="Y60" s="196">
        <v>0</v>
      </c>
      <c r="Z60">
        <v>0</v>
      </c>
      <c r="AA60" s="196">
        <v>11.2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74.61</v>
      </c>
      <c r="AQ60" s="196">
        <v>26.57</v>
      </c>
      <c r="AR60" s="196">
        <v>23.7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1.92</v>
      </c>
      <c r="L61" s="196">
        <v>220.89</v>
      </c>
      <c r="M61" s="196">
        <v>27.11</v>
      </c>
      <c r="N61" s="196">
        <v>16.71</v>
      </c>
      <c r="O61" s="196">
        <v>0</v>
      </c>
      <c r="P61" s="196">
        <v>21.66</v>
      </c>
      <c r="Q61" s="196">
        <v>0</v>
      </c>
      <c r="R61" s="196">
        <v>12.49</v>
      </c>
      <c r="S61" s="196">
        <v>3.84</v>
      </c>
      <c r="T61" s="196">
        <v>0</v>
      </c>
      <c r="U61" s="196">
        <v>24.05</v>
      </c>
      <c r="V61" s="196">
        <v>4.8</v>
      </c>
      <c r="W61" s="196">
        <v>10.26</v>
      </c>
      <c r="X61" s="196">
        <v>45</v>
      </c>
      <c r="Y61" s="196">
        <v>0</v>
      </c>
      <c r="Z61">
        <v>0</v>
      </c>
      <c r="AA61" s="196">
        <v>11.2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74.61</v>
      </c>
      <c r="AQ61" s="196">
        <v>26.57</v>
      </c>
      <c r="AR61" s="196">
        <v>23.7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1.92</v>
      </c>
      <c r="L62" s="196">
        <v>240.1</v>
      </c>
      <c r="M62" s="196">
        <v>27.11</v>
      </c>
      <c r="N62" s="196">
        <v>16.71</v>
      </c>
      <c r="O62" s="196">
        <v>0</v>
      </c>
      <c r="P62" s="196">
        <v>21.66</v>
      </c>
      <c r="Q62" s="196">
        <v>0</v>
      </c>
      <c r="R62" s="196">
        <v>12.49</v>
      </c>
      <c r="S62" s="196">
        <v>3.84</v>
      </c>
      <c r="T62" s="196">
        <v>0</v>
      </c>
      <c r="U62" s="196">
        <v>24.05</v>
      </c>
      <c r="V62" s="196">
        <v>4.8</v>
      </c>
      <c r="W62" s="196">
        <v>10.26</v>
      </c>
      <c r="X62" s="196">
        <v>45</v>
      </c>
      <c r="Y62" s="196">
        <v>0</v>
      </c>
      <c r="Z62">
        <v>0</v>
      </c>
      <c r="AA62" s="196">
        <v>11.2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74.61</v>
      </c>
      <c r="AQ62" s="196">
        <v>26.57</v>
      </c>
      <c r="AR62" s="196">
        <v>23.7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1.92</v>
      </c>
      <c r="L63" s="196">
        <v>240.1</v>
      </c>
      <c r="M63" s="196">
        <v>27.11</v>
      </c>
      <c r="N63" s="196">
        <v>16.71</v>
      </c>
      <c r="O63" s="196">
        <v>0</v>
      </c>
      <c r="P63" s="196">
        <v>21.66</v>
      </c>
      <c r="Q63" s="196">
        <v>0</v>
      </c>
      <c r="R63" s="196">
        <v>12.49</v>
      </c>
      <c r="S63" s="196">
        <v>3.84</v>
      </c>
      <c r="T63" s="196">
        <v>0</v>
      </c>
      <c r="U63" s="196">
        <v>24.05</v>
      </c>
      <c r="V63" s="196">
        <v>4.8</v>
      </c>
      <c r="W63" s="196">
        <v>10.26</v>
      </c>
      <c r="X63" s="196">
        <v>45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58.71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74.61</v>
      </c>
      <c r="AQ63" s="196">
        <v>26.57</v>
      </c>
      <c r="AR63" s="196">
        <v>23.7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1.92</v>
      </c>
      <c r="L64" s="196">
        <v>249.71</v>
      </c>
      <c r="M64" s="196">
        <v>27.11</v>
      </c>
      <c r="N64" s="196">
        <v>16.71</v>
      </c>
      <c r="O64" s="196">
        <v>0</v>
      </c>
      <c r="P64" s="196">
        <v>21.66</v>
      </c>
      <c r="Q64" s="196">
        <v>0</v>
      </c>
      <c r="R64" s="196">
        <v>12.49</v>
      </c>
      <c r="S64" s="196">
        <v>3.84</v>
      </c>
      <c r="T64" s="196">
        <v>0</v>
      </c>
      <c r="U64" s="196">
        <v>24.05</v>
      </c>
      <c r="V64" s="196">
        <v>4.8</v>
      </c>
      <c r="W64" s="196">
        <v>10.26</v>
      </c>
      <c r="X64" s="196">
        <v>45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58.71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74.61</v>
      </c>
      <c r="AQ64" s="196">
        <v>26.57</v>
      </c>
      <c r="AR64" s="196">
        <v>23.7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1.91</v>
      </c>
      <c r="L65" s="196">
        <v>250.47</v>
      </c>
      <c r="M65" s="196">
        <v>27.11</v>
      </c>
      <c r="N65" s="196">
        <v>16.71</v>
      </c>
      <c r="O65" s="196">
        <v>0</v>
      </c>
      <c r="P65" s="196">
        <v>21.66</v>
      </c>
      <c r="Q65" s="196">
        <v>0</v>
      </c>
      <c r="R65" s="196">
        <v>12.49</v>
      </c>
      <c r="S65" s="196">
        <v>3.84</v>
      </c>
      <c r="T65" s="196">
        <v>0</v>
      </c>
      <c r="U65" s="196">
        <v>24.05</v>
      </c>
      <c r="V65" s="196">
        <v>4.8</v>
      </c>
      <c r="W65" s="196">
        <v>10.26</v>
      </c>
      <c r="X65" s="196">
        <v>45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58.71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74.61</v>
      </c>
      <c r="AQ65" s="196">
        <v>26.57</v>
      </c>
      <c r="AR65" s="196">
        <v>23.7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1.92</v>
      </c>
      <c r="L66" s="196">
        <v>241.87</v>
      </c>
      <c r="M66" s="196">
        <v>27.11</v>
      </c>
      <c r="N66" s="196">
        <v>16.71</v>
      </c>
      <c r="O66" s="196">
        <v>0</v>
      </c>
      <c r="P66" s="196">
        <v>21.66</v>
      </c>
      <c r="Q66" s="196">
        <v>0</v>
      </c>
      <c r="R66" s="196">
        <v>12.49</v>
      </c>
      <c r="S66" s="196">
        <v>3.84</v>
      </c>
      <c r="T66" s="196">
        <v>0</v>
      </c>
      <c r="U66" s="196">
        <v>24.05</v>
      </c>
      <c r="V66" s="196">
        <v>4.8</v>
      </c>
      <c r="W66" s="196">
        <v>10.26</v>
      </c>
      <c r="X66" s="196">
        <v>45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58.71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74.61</v>
      </c>
      <c r="AQ66" s="196">
        <v>26.57</v>
      </c>
      <c r="AR66" s="196">
        <v>23.7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1.92</v>
      </c>
      <c r="L67" s="196">
        <v>296.94</v>
      </c>
      <c r="M67" s="196">
        <v>27.11</v>
      </c>
      <c r="N67" s="196">
        <v>16.71</v>
      </c>
      <c r="O67" s="196">
        <v>0</v>
      </c>
      <c r="P67" s="196">
        <v>21.66</v>
      </c>
      <c r="Q67" s="196">
        <v>0</v>
      </c>
      <c r="R67" s="196">
        <v>12.49</v>
      </c>
      <c r="S67" s="196">
        <v>3.84</v>
      </c>
      <c r="T67" s="196">
        <v>0</v>
      </c>
      <c r="U67" s="196">
        <v>24.05</v>
      </c>
      <c r="V67" s="196">
        <v>4.96</v>
      </c>
      <c r="W67" s="196">
        <v>10.26</v>
      </c>
      <c r="X67" s="196">
        <v>45</v>
      </c>
      <c r="Y67" s="196">
        <v>0</v>
      </c>
      <c r="Z67">
        <v>0</v>
      </c>
      <c r="AA67" s="196">
        <v>11.2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57.48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74.61</v>
      </c>
      <c r="AQ67" s="196">
        <v>26.57</v>
      </c>
      <c r="AR67" s="196">
        <v>21.51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8.98</v>
      </c>
      <c r="L68" s="196">
        <v>363.84</v>
      </c>
      <c r="M68" s="196">
        <v>27.11</v>
      </c>
      <c r="N68" s="196">
        <v>16.71</v>
      </c>
      <c r="O68" s="196">
        <v>0</v>
      </c>
      <c r="P68" s="196">
        <v>21.66</v>
      </c>
      <c r="Q68" s="196">
        <v>0</v>
      </c>
      <c r="R68" s="196">
        <v>12.49</v>
      </c>
      <c r="S68" s="196">
        <v>7.78</v>
      </c>
      <c r="T68" s="196">
        <v>0</v>
      </c>
      <c r="U68" s="196">
        <v>24.05</v>
      </c>
      <c r="V68" s="196">
        <v>4.96</v>
      </c>
      <c r="W68" s="196">
        <v>10.26</v>
      </c>
      <c r="X68" s="196">
        <v>45</v>
      </c>
      <c r="Y68" s="196">
        <v>0</v>
      </c>
      <c r="Z68">
        <v>0</v>
      </c>
      <c r="AA68" s="196">
        <v>11.2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74.61</v>
      </c>
      <c r="AQ68" s="196">
        <v>26.57</v>
      </c>
      <c r="AR68" s="196">
        <v>12.93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8.98</v>
      </c>
      <c r="L69" s="196">
        <v>370.39</v>
      </c>
      <c r="M69" s="196">
        <v>27.11</v>
      </c>
      <c r="N69" s="196">
        <v>16.71</v>
      </c>
      <c r="O69" s="196">
        <v>0</v>
      </c>
      <c r="P69" s="196">
        <v>21.66</v>
      </c>
      <c r="Q69" s="196">
        <v>0</v>
      </c>
      <c r="R69" s="196">
        <v>12.49</v>
      </c>
      <c r="S69" s="196">
        <v>7.78</v>
      </c>
      <c r="T69" s="196">
        <v>0</v>
      </c>
      <c r="U69" s="196">
        <v>24.05</v>
      </c>
      <c r="V69" s="196">
        <v>4.96</v>
      </c>
      <c r="W69" s="196">
        <v>10.26</v>
      </c>
      <c r="X69" s="196">
        <v>43.29</v>
      </c>
      <c r="Y69" s="196">
        <v>0</v>
      </c>
      <c r="Z69">
        <v>0</v>
      </c>
      <c r="AA69" s="196">
        <v>11.2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68.52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74.61</v>
      </c>
      <c r="AQ69" s="196">
        <v>26.57</v>
      </c>
      <c r="AR69" s="196">
        <v>4.16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8.98</v>
      </c>
      <c r="L70" s="196">
        <v>370.39</v>
      </c>
      <c r="M70" s="196">
        <v>27.11</v>
      </c>
      <c r="N70" s="196">
        <v>16.71</v>
      </c>
      <c r="O70" s="196">
        <v>0</v>
      </c>
      <c r="P70" s="196">
        <v>21.66</v>
      </c>
      <c r="Q70" s="196">
        <v>0</v>
      </c>
      <c r="R70" s="196">
        <v>12.49</v>
      </c>
      <c r="S70" s="196">
        <v>7.78</v>
      </c>
      <c r="T70" s="196">
        <v>0</v>
      </c>
      <c r="U70" s="196">
        <v>24.05</v>
      </c>
      <c r="V70" s="196">
        <v>4.96</v>
      </c>
      <c r="W70" s="196">
        <v>10.26</v>
      </c>
      <c r="X70" s="196">
        <v>43.29</v>
      </c>
      <c r="Y70" s="196">
        <v>0</v>
      </c>
      <c r="Z70">
        <v>0</v>
      </c>
      <c r="AA70" s="196">
        <v>11.2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68.52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74.61</v>
      </c>
      <c r="AQ70" s="196">
        <v>26.57</v>
      </c>
      <c r="AR70" s="196">
        <v>0.69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8.98</v>
      </c>
      <c r="L71" s="196">
        <v>370.39</v>
      </c>
      <c r="M71" s="196">
        <v>27.11</v>
      </c>
      <c r="N71" s="196">
        <v>16.71</v>
      </c>
      <c r="O71" s="196">
        <v>0</v>
      </c>
      <c r="P71" s="196">
        <v>21.66</v>
      </c>
      <c r="Q71" s="196">
        <v>0</v>
      </c>
      <c r="R71" s="196">
        <v>12.49</v>
      </c>
      <c r="S71" s="196">
        <v>7.78</v>
      </c>
      <c r="T71" s="196">
        <v>0</v>
      </c>
      <c r="U71" s="196">
        <v>24.05</v>
      </c>
      <c r="V71" s="196">
        <v>4.96</v>
      </c>
      <c r="W71" s="196">
        <v>10.26</v>
      </c>
      <c r="X71" s="196">
        <v>43.29</v>
      </c>
      <c r="Y71" s="196">
        <v>0</v>
      </c>
      <c r="Z71">
        <v>0</v>
      </c>
      <c r="AA71" s="196">
        <v>11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74.61</v>
      </c>
      <c r="AQ71" s="196">
        <v>26.57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8.98</v>
      </c>
      <c r="L72" s="196">
        <v>370.39</v>
      </c>
      <c r="M72" s="196">
        <v>27.11</v>
      </c>
      <c r="N72" s="196">
        <v>16.71</v>
      </c>
      <c r="O72" s="196">
        <v>0</v>
      </c>
      <c r="P72" s="196">
        <v>21.66</v>
      </c>
      <c r="Q72" s="196">
        <v>0</v>
      </c>
      <c r="R72" s="196">
        <v>12.49</v>
      </c>
      <c r="S72" s="196">
        <v>7.78</v>
      </c>
      <c r="T72" s="196">
        <v>0</v>
      </c>
      <c r="U72" s="196">
        <v>24.05</v>
      </c>
      <c r="V72" s="196">
        <v>4.96</v>
      </c>
      <c r="W72" s="196">
        <v>10.26</v>
      </c>
      <c r="X72" s="196">
        <v>43.29</v>
      </c>
      <c r="Y72" s="196">
        <v>0</v>
      </c>
      <c r="Z72">
        <v>0</v>
      </c>
      <c r="AA72" s="196">
        <v>11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74.61</v>
      </c>
      <c r="AQ72" s="196">
        <v>26.57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8.98</v>
      </c>
      <c r="L73" s="196">
        <v>370.39</v>
      </c>
      <c r="M73" s="196">
        <v>27.11</v>
      </c>
      <c r="N73" s="196">
        <v>16.71</v>
      </c>
      <c r="O73" s="196">
        <v>0</v>
      </c>
      <c r="P73" s="196">
        <v>21.66</v>
      </c>
      <c r="Q73" s="196">
        <v>0</v>
      </c>
      <c r="R73" s="196">
        <v>12.49</v>
      </c>
      <c r="S73" s="196">
        <v>7.78</v>
      </c>
      <c r="T73" s="196">
        <v>0</v>
      </c>
      <c r="U73" s="196">
        <v>24.05</v>
      </c>
      <c r="V73" s="196">
        <v>4.96</v>
      </c>
      <c r="W73" s="196">
        <v>10.26</v>
      </c>
      <c r="X73" s="196">
        <v>43.29</v>
      </c>
      <c r="Y73" s="196">
        <v>0</v>
      </c>
      <c r="Z73">
        <v>0</v>
      </c>
      <c r="AA73" s="196">
        <v>11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74.61</v>
      </c>
      <c r="AQ73" s="196">
        <v>26.57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8.98</v>
      </c>
      <c r="L74" s="196">
        <v>370.39</v>
      </c>
      <c r="M74" s="196">
        <v>27.11</v>
      </c>
      <c r="N74" s="196">
        <v>16.71</v>
      </c>
      <c r="O74" s="196">
        <v>0</v>
      </c>
      <c r="P74" s="196">
        <v>21.66</v>
      </c>
      <c r="Q74" s="196">
        <v>0</v>
      </c>
      <c r="R74" s="196">
        <v>12.49</v>
      </c>
      <c r="S74" s="196">
        <v>7.78</v>
      </c>
      <c r="T74" s="196">
        <v>0</v>
      </c>
      <c r="U74" s="196">
        <v>24.05</v>
      </c>
      <c r="V74" s="196">
        <v>4.96</v>
      </c>
      <c r="W74" s="196">
        <v>10.26</v>
      </c>
      <c r="X74" s="196">
        <v>43.29</v>
      </c>
      <c r="Y74" s="196">
        <v>0</v>
      </c>
      <c r="Z74">
        <v>0</v>
      </c>
      <c r="AA74" s="196">
        <v>11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74.61</v>
      </c>
      <c r="AQ74" s="196">
        <v>26.57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8.98</v>
      </c>
      <c r="L75" s="196">
        <v>370.39</v>
      </c>
      <c r="M75" s="196">
        <v>27.11</v>
      </c>
      <c r="N75" s="196">
        <v>16.71</v>
      </c>
      <c r="O75" s="196">
        <v>0</v>
      </c>
      <c r="P75" s="196">
        <v>21.66</v>
      </c>
      <c r="Q75" s="196">
        <v>0</v>
      </c>
      <c r="R75" s="196">
        <v>12.49</v>
      </c>
      <c r="S75" s="196">
        <v>7.78</v>
      </c>
      <c r="T75" s="196">
        <v>0</v>
      </c>
      <c r="U75" s="196">
        <v>24.05</v>
      </c>
      <c r="V75" s="196">
        <v>4.96</v>
      </c>
      <c r="W75" s="196">
        <v>10.26</v>
      </c>
      <c r="X75" s="196">
        <v>43.29</v>
      </c>
      <c r="Y75" s="196">
        <v>0</v>
      </c>
      <c r="Z75">
        <v>0</v>
      </c>
      <c r="AA75" s="196">
        <v>11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68.52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74.61</v>
      </c>
      <c r="AQ75" s="196">
        <v>26.57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8.98</v>
      </c>
      <c r="L76" s="196">
        <v>370.39</v>
      </c>
      <c r="M76" s="196">
        <v>27.11</v>
      </c>
      <c r="N76" s="196">
        <v>16.71</v>
      </c>
      <c r="O76" s="196">
        <v>0</v>
      </c>
      <c r="P76" s="196">
        <v>21.66</v>
      </c>
      <c r="Q76" s="196">
        <v>0</v>
      </c>
      <c r="R76" s="196">
        <v>12.49</v>
      </c>
      <c r="S76" s="196">
        <v>7.78</v>
      </c>
      <c r="T76" s="196">
        <v>0</v>
      </c>
      <c r="U76" s="196">
        <v>24.05</v>
      </c>
      <c r="V76" s="196">
        <v>4.96</v>
      </c>
      <c r="W76" s="196">
        <v>10.26</v>
      </c>
      <c r="X76" s="196">
        <v>43.29</v>
      </c>
      <c r="Y76" s="196">
        <v>0</v>
      </c>
      <c r="Z76">
        <v>0</v>
      </c>
      <c r="AA76" s="196">
        <v>11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68.52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74.61</v>
      </c>
      <c r="AQ76" s="196">
        <v>26.57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8.98</v>
      </c>
      <c r="L77" s="196">
        <v>370.39</v>
      </c>
      <c r="M77" s="196">
        <v>27.11</v>
      </c>
      <c r="N77" s="196">
        <v>16.71</v>
      </c>
      <c r="O77" s="196">
        <v>0</v>
      </c>
      <c r="P77" s="196">
        <v>21.66</v>
      </c>
      <c r="Q77" s="196">
        <v>0</v>
      </c>
      <c r="R77" s="196">
        <v>12.49</v>
      </c>
      <c r="S77" s="196">
        <v>7.78</v>
      </c>
      <c r="T77" s="196">
        <v>0</v>
      </c>
      <c r="U77" s="196">
        <v>24.05</v>
      </c>
      <c r="V77" s="196">
        <v>4.96</v>
      </c>
      <c r="W77" s="196">
        <v>10.26</v>
      </c>
      <c r="X77" s="196">
        <v>43.29</v>
      </c>
      <c r="Y77" s="196">
        <v>0</v>
      </c>
      <c r="Z77">
        <v>0</v>
      </c>
      <c r="AA77" s="196">
        <v>11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68.52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74.61</v>
      </c>
      <c r="AQ77" s="196">
        <v>26.57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8.98</v>
      </c>
      <c r="L78" s="196">
        <v>370.39</v>
      </c>
      <c r="M78" s="196">
        <v>27.11</v>
      </c>
      <c r="N78" s="196">
        <v>16.71</v>
      </c>
      <c r="O78" s="196">
        <v>0</v>
      </c>
      <c r="P78" s="196">
        <v>21.66</v>
      </c>
      <c r="Q78" s="196">
        <v>0</v>
      </c>
      <c r="R78" s="196">
        <v>12.49</v>
      </c>
      <c r="S78" s="196">
        <v>7.78</v>
      </c>
      <c r="T78" s="196">
        <v>0</v>
      </c>
      <c r="U78" s="196">
        <v>24.05</v>
      </c>
      <c r="V78" s="196">
        <v>4.96</v>
      </c>
      <c r="W78" s="196">
        <v>10.26</v>
      </c>
      <c r="X78" s="196">
        <v>43.29</v>
      </c>
      <c r="Y78" s="196">
        <v>0</v>
      </c>
      <c r="Z78">
        <v>0</v>
      </c>
      <c r="AA78" s="196">
        <v>11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68.52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74.61</v>
      </c>
      <c r="AQ78" s="196">
        <v>26.57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8.98</v>
      </c>
      <c r="L79" s="196">
        <v>370.39</v>
      </c>
      <c r="M79" s="196">
        <v>27.11</v>
      </c>
      <c r="N79" s="196">
        <v>16.71</v>
      </c>
      <c r="O79" s="196">
        <v>0</v>
      </c>
      <c r="P79" s="196">
        <v>21.66</v>
      </c>
      <c r="Q79" s="196">
        <v>0</v>
      </c>
      <c r="R79" s="196">
        <v>12.49</v>
      </c>
      <c r="S79" s="196">
        <v>7.78</v>
      </c>
      <c r="T79" s="196">
        <v>0</v>
      </c>
      <c r="U79" s="196">
        <v>24.05</v>
      </c>
      <c r="V79" s="196">
        <v>4.96</v>
      </c>
      <c r="W79" s="196">
        <v>10.26</v>
      </c>
      <c r="X79" s="196">
        <v>43.29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68.52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74.61</v>
      </c>
      <c r="AQ79" s="196">
        <v>26.57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8.98</v>
      </c>
      <c r="L80" s="196">
        <v>370.39</v>
      </c>
      <c r="M80" s="196">
        <v>27.11</v>
      </c>
      <c r="N80" s="196">
        <v>16.71</v>
      </c>
      <c r="O80" s="196">
        <v>0</v>
      </c>
      <c r="P80" s="196">
        <v>21.66</v>
      </c>
      <c r="Q80" s="196">
        <v>0</v>
      </c>
      <c r="R80" s="196">
        <v>12.49</v>
      </c>
      <c r="S80" s="196">
        <v>7.78</v>
      </c>
      <c r="T80" s="196">
        <v>0</v>
      </c>
      <c r="U80" s="196">
        <v>24.05</v>
      </c>
      <c r="V80" s="196">
        <v>4.96</v>
      </c>
      <c r="W80" s="196">
        <v>10.26</v>
      </c>
      <c r="X80" s="196">
        <v>43.29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68.52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74.61</v>
      </c>
      <c r="AQ80" s="196">
        <v>26.57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8.98</v>
      </c>
      <c r="L81" s="196">
        <v>370.39</v>
      </c>
      <c r="M81" s="196">
        <v>27.11</v>
      </c>
      <c r="N81" s="196">
        <v>16.71</v>
      </c>
      <c r="O81" s="196">
        <v>0</v>
      </c>
      <c r="P81" s="196">
        <v>21.66</v>
      </c>
      <c r="Q81" s="196">
        <v>0</v>
      </c>
      <c r="R81" s="196">
        <v>12.49</v>
      </c>
      <c r="S81" s="196">
        <v>7.78</v>
      </c>
      <c r="T81" s="196">
        <v>0</v>
      </c>
      <c r="U81" s="196">
        <v>24.05</v>
      </c>
      <c r="V81" s="196">
        <v>4.8</v>
      </c>
      <c r="W81" s="196">
        <v>10.26</v>
      </c>
      <c r="X81" s="196">
        <v>43.29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74.61</v>
      </c>
      <c r="AQ81" s="196">
        <v>26.57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8.98</v>
      </c>
      <c r="L82" s="196">
        <v>370.39</v>
      </c>
      <c r="M82" s="196">
        <v>27.11</v>
      </c>
      <c r="N82" s="196">
        <v>16.71</v>
      </c>
      <c r="O82" s="196">
        <v>0</v>
      </c>
      <c r="P82" s="196">
        <v>21.66</v>
      </c>
      <c r="Q82" s="196">
        <v>0</v>
      </c>
      <c r="R82" s="196">
        <v>12.49</v>
      </c>
      <c r="S82" s="196">
        <v>7.78</v>
      </c>
      <c r="T82" s="196">
        <v>0</v>
      </c>
      <c r="U82" s="196">
        <v>24.05</v>
      </c>
      <c r="V82" s="196">
        <v>4.8</v>
      </c>
      <c r="W82" s="196">
        <v>10.26</v>
      </c>
      <c r="X82" s="196">
        <v>43.29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74.61</v>
      </c>
      <c r="AQ82" s="196">
        <v>26.57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8.98</v>
      </c>
      <c r="L83" s="196">
        <v>370.39</v>
      </c>
      <c r="M83" s="196">
        <v>27.11</v>
      </c>
      <c r="N83" s="196">
        <v>16.71</v>
      </c>
      <c r="O83" s="196">
        <v>0</v>
      </c>
      <c r="P83" s="196">
        <v>21.66</v>
      </c>
      <c r="Q83" s="196">
        <v>0</v>
      </c>
      <c r="R83" s="196">
        <v>12.49</v>
      </c>
      <c r="S83" s="196">
        <v>7.78</v>
      </c>
      <c r="T83" s="196">
        <v>0</v>
      </c>
      <c r="U83" s="196">
        <v>24.05</v>
      </c>
      <c r="V83" s="196">
        <v>4.8</v>
      </c>
      <c r="W83" s="196">
        <v>10.26</v>
      </c>
      <c r="X83" s="196">
        <v>43.29</v>
      </c>
      <c r="Y83" s="196">
        <v>0</v>
      </c>
      <c r="Z83">
        <v>0</v>
      </c>
      <c r="AA83" s="196">
        <v>11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74.61</v>
      </c>
      <c r="AQ83" s="196">
        <v>26.57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8.98</v>
      </c>
      <c r="L84" s="196">
        <v>370.39</v>
      </c>
      <c r="M84" s="196">
        <v>27.11</v>
      </c>
      <c r="N84" s="196">
        <v>16.71</v>
      </c>
      <c r="O84" s="196">
        <v>0</v>
      </c>
      <c r="P84" s="196">
        <v>21.66</v>
      </c>
      <c r="Q84" s="196">
        <v>0</v>
      </c>
      <c r="R84" s="196">
        <v>12.49</v>
      </c>
      <c r="S84" s="196">
        <v>7.78</v>
      </c>
      <c r="T84" s="196">
        <v>0</v>
      </c>
      <c r="U84" s="196">
        <v>24.05</v>
      </c>
      <c r="V84" s="196">
        <v>4.8</v>
      </c>
      <c r="W84" s="196">
        <v>10.26</v>
      </c>
      <c r="X84" s="196">
        <v>43.29</v>
      </c>
      <c r="Y84" s="196">
        <v>0</v>
      </c>
      <c r="Z84">
        <v>0</v>
      </c>
      <c r="AA84" s="196">
        <v>11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74.61</v>
      </c>
      <c r="AQ84" s="196">
        <v>26.57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8.99</v>
      </c>
      <c r="L85" s="196">
        <v>370.39</v>
      </c>
      <c r="M85" s="196">
        <v>27.11</v>
      </c>
      <c r="N85" s="196">
        <v>16.71</v>
      </c>
      <c r="O85" s="196">
        <v>0</v>
      </c>
      <c r="P85" s="196">
        <v>21.66</v>
      </c>
      <c r="Q85" s="196">
        <v>0</v>
      </c>
      <c r="R85" s="196">
        <v>12.49</v>
      </c>
      <c r="S85" s="196">
        <v>7.78</v>
      </c>
      <c r="T85" s="196">
        <v>0</v>
      </c>
      <c r="U85" s="196">
        <v>24.05</v>
      </c>
      <c r="V85" s="196">
        <v>4.8</v>
      </c>
      <c r="W85" s="196">
        <v>10.26</v>
      </c>
      <c r="X85" s="196">
        <v>43.29</v>
      </c>
      <c r="Y85" s="196">
        <v>0</v>
      </c>
      <c r="Z85">
        <v>0</v>
      </c>
      <c r="AA85" s="196">
        <v>11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74.61</v>
      </c>
      <c r="AQ85" s="196">
        <v>26.57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1.92</v>
      </c>
      <c r="L86" s="196">
        <v>326.54000000000002</v>
      </c>
      <c r="M86" s="196">
        <v>27.11</v>
      </c>
      <c r="N86" s="196">
        <v>16.71</v>
      </c>
      <c r="O86" s="196">
        <v>0</v>
      </c>
      <c r="P86" s="196">
        <v>21.66</v>
      </c>
      <c r="Q86" s="196">
        <v>0</v>
      </c>
      <c r="R86" s="196">
        <v>5.76</v>
      </c>
      <c r="S86" s="196">
        <v>3.84</v>
      </c>
      <c r="T86" s="196">
        <v>0</v>
      </c>
      <c r="U86" s="196">
        <v>24.05</v>
      </c>
      <c r="V86" s="196">
        <v>1.92</v>
      </c>
      <c r="W86" s="196">
        <v>4.8</v>
      </c>
      <c r="X86" s="196">
        <v>15</v>
      </c>
      <c r="Y86" s="196">
        <v>0</v>
      </c>
      <c r="Z86">
        <v>0</v>
      </c>
      <c r="AA86" s="196">
        <v>11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50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74.61</v>
      </c>
      <c r="AQ86" s="196">
        <v>7.68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1.92</v>
      </c>
      <c r="L87" s="196">
        <v>288.12</v>
      </c>
      <c r="M87" s="196">
        <v>27.11</v>
      </c>
      <c r="N87" s="196">
        <v>16.71</v>
      </c>
      <c r="O87" s="196">
        <v>0</v>
      </c>
      <c r="P87" s="196">
        <v>21.66</v>
      </c>
      <c r="Q87" s="196">
        <v>0</v>
      </c>
      <c r="R87" s="196">
        <v>5.76</v>
      </c>
      <c r="S87" s="196">
        <v>3.84</v>
      </c>
      <c r="T87" s="196">
        <v>0</v>
      </c>
      <c r="U87" s="196">
        <v>24.05</v>
      </c>
      <c r="V87" s="196">
        <v>1.92</v>
      </c>
      <c r="W87" s="196">
        <v>4.8</v>
      </c>
      <c r="X87" s="196">
        <v>15</v>
      </c>
      <c r="Y87" s="196">
        <v>0</v>
      </c>
      <c r="Z87">
        <v>0</v>
      </c>
      <c r="AA87" s="196">
        <v>11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51.49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74.61</v>
      </c>
      <c r="AQ87" s="196">
        <v>7.68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1.92</v>
      </c>
      <c r="L88" s="196">
        <v>240.1</v>
      </c>
      <c r="M88" s="196">
        <v>27.11</v>
      </c>
      <c r="N88" s="196">
        <v>16.71</v>
      </c>
      <c r="O88" s="196">
        <v>0</v>
      </c>
      <c r="P88" s="196">
        <v>21.66</v>
      </c>
      <c r="Q88" s="196">
        <v>0</v>
      </c>
      <c r="R88" s="196">
        <v>5.76</v>
      </c>
      <c r="S88" s="196">
        <v>3.84</v>
      </c>
      <c r="T88" s="196">
        <v>0</v>
      </c>
      <c r="U88" s="196">
        <v>24.05</v>
      </c>
      <c r="V88" s="196">
        <v>1.92</v>
      </c>
      <c r="W88" s="196">
        <v>10.199999999999999</v>
      </c>
      <c r="X88" s="196">
        <v>43.29</v>
      </c>
      <c r="Y88" s="196">
        <v>0</v>
      </c>
      <c r="Z88">
        <v>0</v>
      </c>
      <c r="AA88" s="196">
        <v>11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51.49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74.61</v>
      </c>
      <c r="AQ88" s="196">
        <v>7.68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1.92</v>
      </c>
      <c r="L89" s="196">
        <v>203.61</v>
      </c>
      <c r="M89" s="196">
        <v>27.11</v>
      </c>
      <c r="N89" s="196">
        <v>16.71</v>
      </c>
      <c r="O89" s="196">
        <v>0</v>
      </c>
      <c r="P89" s="196">
        <v>21.66</v>
      </c>
      <c r="Q89" s="196">
        <v>0</v>
      </c>
      <c r="R89" s="196">
        <v>12.49</v>
      </c>
      <c r="S89" s="196">
        <v>3.84</v>
      </c>
      <c r="T89" s="196">
        <v>0</v>
      </c>
      <c r="U89" s="196">
        <v>24.05</v>
      </c>
      <c r="V89" s="196">
        <v>4.8</v>
      </c>
      <c r="W89" s="196">
        <v>10.26</v>
      </c>
      <c r="X89" s="196">
        <v>43.29</v>
      </c>
      <c r="Y89" s="196">
        <v>0</v>
      </c>
      <c r="Z89">
        <v>0</v>
      </c>
      <c r="AA89" s="196">
        <v>11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51.49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74.61</v>
      </c>
      <c r="AQ89" s="196">
        <v>7.68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1.92</v>
      </c>
      <c r="L90" s="196">
        <v>203.61</v>
      </c>
      <c r="M90" s="196">
        <v>27.11</v>
      </c>
      <c r="N90" s="196">
        <v>16.71</v>
      </c>
      <c r="O90" s="196">
        <v>0</v>
      </c>
      <c r="P90" s="196">
        <v>21.66</v>
      </c>
      <c r="Q90" s="196">
        <v>0</v>
      </c>
      <c r="R90" s="196">
        <v>12.49</v>
      </c>
      <c r="S90" s="196">
        <v>3.84</v>
      </c>
      <c r="T90" s="196">
        <v>0</v>
      </c>
      <c r="U90" s="196">
        <v>24.05</v>
      </c>
      <c r="V90" s="196">
        <v>4.8</v>
      </c>
      <c r="W90" s="196">
        <v>10.26</v>
      </c>
      <c r="X90" s="196">
        <v>43.29</v>
      </c>
      <c r="Y90" s="196">
        <v>0</v>
      </c>
      <c r="Z90">
        <v>0</v>
      </c>
      <c r="AA90" s="196">
        <v>11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51.49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74.61</v>
      </c>
      <c r="AQ90" s="196">
        <v>7.68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1.92</v>
      </c>
      <c r="L91" s="196">
        <v>203.61</v>
      </c>
      <c r="M91" s="196">
        <v>27.11</v>
      </c>
      <c r="N91" s="196">
        <v>16.71</v>
      </c>
      <c r="O91" s="196">
        <v>0</v>
      </c>
      <c r="P91" s="196">
        <v>21.66</v>
      </c>
      <c r="Q91" s="196">
        <v>0</v>
      </c>
      <c r="R91" s="196">
        <v>7.61</v>
      </c>
      <c r="S91" s="196">
        <v>3.84</v>
      </c>
      <c r="T91" s="196">
        <v>0</v>
      </c>
      <c r="U91" s="196">
        <v>24.05</v>
      </c>
      <c r="V91" s="196">
        <v>1.92</v>
      </c>
      <c r="W91" s="196">
        <v>10.26</v>
      </c>
      <c r="X91" s="196">
        <v>43.29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74.61</v>
      </c>
      <c r="AQ91" s="196">
        <v>7.68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1.92</v>
      </c>
      <c r="L92" s="196">
        <v>203.61</v>
      </c>
      <c r="M92" s="196">
        <v>27.11</v>
      </c>
      <c r="N92" s="196">
        <v>16.71</v>
      </c>
      <c r="O92" s="196">
        <v>0</v>
      </c>
      <c r="P92" s="196">
        <v>21.66</v>
      </c>
      <c r="Q92" s="196">
        <v>0</v>
      </c>
      <c r="R92" s="196">
        <v>5.76</v>
      </c>
      <c r="S92" s="196">
        <v>3.84</v>
      </c>
      <c r="T92" s="196">
        <v>0</v>
      </c>
      <c r="U92" s="196">
        <v>24.05</v>
      </c>
      <c r="V92" s="196">
        <v>1.92</v>
      </c>
      <c r="W92" s="196">
        <v>10.26</v>
      </c>
      <c r="X92" s="196">
        <v>43.29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74.61</v>
      </c>
      <c r="AQ92" s="196">
        <v>7.68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1.92</v>
      </c>
      <c r="L93" s="196">
        <v>203.61</v>
      </c>
      <c r="M93" s="196">
        <v>27.11</v>
      </c>
      <c r="N93" s="196">
        <v>16.71</v>
      </c>
      <c r="O93" s="196">
        <v>0</v>
      </c>
      <c r="P93" s="196">
        <v>21.66</v>
      </c>
      <c r="Q93" s="196">
        <v>0</v>
      </c>
      <c r="R93" s="196">
        <v>5.76</v>
      </c>
      <c r="S93" s="196">
        <v>3.84</v>
      </c>
      <c r="T93" s="196">
        <v>0</v>
      </c>
      <c r="U93" s="196">
        <v>24.05</v>
      </c>
      <c r="V93" s="196">
        <v>1.92</v>
      </c>
      <c r="W93" s="196">
        <v>10.26</v>
      </c>
      <c r="X93" s="196">
        <v>43.29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74.61</v>
      </c>
      <c r="AQ93" s="196">
        <v>7.68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1.92</v>
      </c>
      <c r="L94" s="196">
        <v>203.61</v>
      </c>
      <c r="M94" s="196">
        <v>27.11</v>
      </c>
      <c r="N94" s="196">
        <v>16.71</v>
      </c>
      <c r="O94" s="196">
        <v>0</v>
      </c>
      <c r="P94" s="196">
        <v>21.66</v>
      </c>
      <c r="Q94" s="196">
        <v>0</v>
      </c>
      <c r="R94" s="196">
        <v>5.76</v>
      </c>
      <c r="S94" s="196">
        <v>3.84</v>
      </c>
      <c r="T94" s="196">
        <v>0</v>
      </c>
      <c r="U94" s="196">
        <v>24.05</v>
      </c>
      <c r="V94" s="196">
        <v>1.92</v>
      </c>
      <c r="W94" s="196">
        <v>10.26</v>
      </c>
      <c r="X94" s="196">
        <v>43.29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74.61</v>
      </c>
      <c r="AQ94" s="196">
        <v>7.68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1.92</v>
      </c>
      <c r="L95" s="196">
        <v>203.61</v>
      </c>
      <c r="M95" s="196">
        <v>27.11</v>
      </c>
      <c r="N95" s="196">
        <v>16.71</v>
      </c>
      <c r="O95" s="196">
        <v>0</v>
      </c>
      <c r="P95" s="196">
        <v>21.66</v>
      </c>
      <c r="Q95" s="196">
        <v>0</v>
      </c>
      <c r="R95" s="196">
        <v>5.76</v>
      </c>
      <c r="S95" s="196">
        <v>3.84</v>
      </c>
      <c r="T95" s="196">
        <v>0</v>
      </c>
      <c r="U95" s="196">
        <v>24.05</v>
      </c>
      <c r="V95" s="196">
        <v>1.92</v>
      </c>
      <c r="W95" s="196">
        <v>10.26</v>
      </c>
      <c r="X95" s="196">
        <v>43.29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74.61</v>
      </c>
      <c r="AQ95" s="196">
        <v>7.68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1.92</v>
      </c>
      <c r="L96" s="196">
        <v>203.61</v>
      </c>
      <c r="M96" s="196">
        <v>27.11</v>
      </c>
      <c r="N96" s="196">
        <v>16.71</v>
      </c>
      <c r="O96" s="196">
        <v>0</v>
      </c>
      <c r="P96" s="196">
        <v>21.66</v>
      </c>
      <c r="Q96" s="196">
        <v>0</v>
      </c>
      <c r="R96" s="196">
        <v>5.76</v>
      </c>
      <c r="S96" s="196">
        <v>3.84</v>
      </c>
      <c r="T96" s="196">
        <v>0</v>
      </c>
      <c r="U96" s="196">
        <v>24.05</v>
      </c>
      <c r="V96" s="196">
        <v>1.92</v>
      </c>
      <c r="W96" s="196">
        <v>10.26</v>
      </c>
      <c r="X96" s="196">
        <v>43.29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74.61</v>
      </c>
      <c r="AQ96" s="196">
        <v>7.68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1.92</v>
      </c>
      <c r="L97" s="196">
        <v>203.61</v>
      </c>
      <c r="M97" s="196">
        <v>27.11</v>
      </c>
      <c r="N97" s="196">
        <v>16.71</v>
      </c>
      <c r="O97" s="196">
        <v>0</v>
      </c>
      <c r="P97" s="196">
        <v>21.66</v>
      </c>
      <c r="Q97" s="196">
        <v>0</v>
      </c>
      <c r="R97" s="196">
        <v>5.76</v>
      </c>
      <c r="S97" s="196">
        <v>3.84</v>
      </c>
      <c r="T97" s="196">
        <v>0</v>
      </c>
      <c r="U97" s="196">
        <v>24.05</v>
      </c>
      <c r="V97" s="196">
        <v>1.92</v>
      </c>
      <c r="W97" s="196">
        <v>4.8</v>
      </c>
      <c r="X97" s="196">
        <v>14.41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74.61</v>
      </c>
      <c r="AQ97" s="196">
        <v>7.68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1.92</v>
      </c>
      <c r="L98" s="196">
        <v>203.61</v>
      </c>
      <c r="M98" s="196">
        <v>27.11</v>
      </c>
      <c r="N98" s="196">
        <v>16.71</v>
      </c>
      <c r="O98" s="196">
        <v>0</v>
      </c>
      <c r="P98" s="196">
        <v>21.66</v>
      </c>
      <c r="Q98" s="196">
        <v>0</v>
      </c>
      <c r="R98" s="196">
        <v>5.76</v>
      </c>
      <c r="S98" s="196">
        <v>3.84</v>
      </c>
      <c r="T98" s="196">
        <v>0</v>
      </c>
      <c r="U98" s="196">
        <v>24.05</v>
      </c>
      <c r="V98" s="196">
        <v>1.92</v>
      </c>
      <c r="W98" s="196">
        <v>4.8</v>
      </c>
      <c r="X98" s="196">
        <v>14.41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74.61</v>
      </c>
      <c r="AQ98" s="196">
        <v>7.68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0.10963500000000008</v>
      </c>
      <c r="L99">
        <f t="shared" si="0"/>
        <v>6.7574424999999971</v>
      </c>
      <c r="M99">
        <f t="shared" si="0"/>
        <v>0.65063999999999977</v>
      </c>
      <c r="N99">
        <f t="shared" si="0"/>
        <v>0.40104000000000051</v>
      </c>
      <c r="O99">
        <f t="shared" si="0"/>
        <v>0</v>
      </c>
      <c r="P99">
        <f t="shared" si="0"/>
        <v>0.6688799999999997</v>
      </c>
      <c r="Q99">
        <f t="shared" si="0"/>
        <v>0</v>
      </c>
      <c r="R99">
        <f t="shared" si="0"/>
        <v>0.23541750000000009</v>
      </c>
      <c r="S99">
        <f t="shared" si="0"/>
        <v>0.12772749999999972</v>
      </c>
      <c r="T99">
        <f t="shared" si="0"/>
        <v>0</v>
      </c>
      <c r="U99">
        <f t="shared" si="0"/>
        <v>0.57719749999999981</v>
      </c>
      <c r="V99">
        <f t="shared" si="0"/>
        <v>8.8290000000000077E-2</v>
      </c>
      <c r="W99">
        <f t="shared" si="0"/>
        <v>0.20936999999999981</v>
      </c>
      <c r="X99">
        <f t="shared" si="0"/>
        <v>0.93061249999999973</v>
      </c>
      <c r="Y99">
        <f t="shared" si="0"/>
        <v>0</v>
      </c>
      <c r="Z99">
        <f t="shared" si="0"/>
        <v>0</v>
      </c>
      <c r="AA99">
        <f t="shared" si="0"/>
        <v>0.26670000000000027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1.4783925000000011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1.4717224999999985</v>
      </c>
      <c r="AQ99">
        <f t="shared" si="0"/>
        <v>0.44418750000000007</v>
      </c>
      <c r="AR99">
        <f t="shared" si="0"/>
        <v>0.20817750000000007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19.690000000000001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19.690000000000001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19.28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19.28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22.64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22.64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22.64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22.64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22.64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22.64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22.64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22.64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22.64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22.64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23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23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23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23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23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23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23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23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23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23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19.28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19.28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19.28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19.28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19.28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19.28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19.28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19.28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19.690000000000001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19.690000000000001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19.690000000000001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19.690000000000001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19.28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22.64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22.64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22.64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22.64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22.64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22.64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22.64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22.64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22.64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22.64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22.64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22.64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23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23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23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23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23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23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0.49935000000000035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4.92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4.92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4.92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4.92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4.92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4.92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4.92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4.92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4.92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4.92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4.92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4.92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4.92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4.92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4.92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4.92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4.92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4.92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0.11956000000000001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15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528</v>
      </c>
      <c r="D2" t="s">
        <v>528</v>
      </c>
      <c r="E2" t="s">
        <v>528</v>
      </c>
      <c r="F2" t="s">
        <v>528</v>
      </c>
      <c r="G2" t="s">
        <v>528</v>
      </c>
      <c r="H2" t="s">
        <v>528</v>
      </c>
      <c r="I2" t="s">
        <v>528</v>
      </c>
      <c r="J2" t="s">
        <v>528</v>
      </c>
      <c r="K2" t="s">
        <v>528</v>
      </c>
      <c r="L2" t="s">
        <v>528</v>
      </c>
      <c r="M2" t="s">
        <v>528</v>
      </c>
      <c r="N2" t="s">
        <v>528</v>
      </c>
      <c r="O2" t="s">
        <v>528</v>
      </c>
      <c r="P2" t="s">
        <v>528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38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38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38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38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38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38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38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38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38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38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315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36.53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315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36.53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315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315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315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315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315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315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37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315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37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315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37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306.22000000000003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37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306.22000000000003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306.22000000000003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306.22000000000003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306.22000000000003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306.22000000000003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38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38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38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38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38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38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38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38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38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38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38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38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38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38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38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38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38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38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38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315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38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315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37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37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37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37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37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315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37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315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37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315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37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315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315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315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284.22000000000003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284.22000000000003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37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37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0.90151499999999996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6.7889399999999993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4.38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240.71</v>
      </c>
      <c r="L3" s="196">
        <v>3.4</v>
      </c>
      <c r="M3" s="196">
        <v>2.52</v>
      </c>
      <c r="N3" s="196">
        <v>0.99</v>
      </c>
      <c r="O3" s="196">
        <v>2.9</v>
      </c>
      <c r="P3" s="196">
        <v>0.87</v>
      </c>
      <c r="Q3" s="196">
        <v>0</v>
      </c>
      <c r="R3" s="196">
        <v>9.02</v>
      </c>
      <c r="S3" s="196">
        <v>6.79</v>
      </c>
      <c r="T3" s="196">
        <v>0</v>
      </c>
      <c r="U3" s="196">
        <v>2.38</v>
      </c>
      <c r="V3" s="196">
        <v>4.97</v>
      </c>
      <c r="W3" s="196">
        <v>0.6</v>
      </c>
      <c r="X3" s="196">
        <v>2.57</v>
      </c>
      <c r="Y3" s="196">
        <v>0</v>
      </c>
      <c r="Z3" s="196">
        <v>4.84</v>
      </c>
      <c r="AA3" s="196">
        <v>20.41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400.77</v>
      </c>
      <c r="AP3" s="196">
        <v>0</v>
      </c>
      <c r="AQ3" s="196">
        <v>0</v>
      </c>
      <c r="AR3" s="196">
        <v>14.53</v>
      </c>
      <c r="AS3" s="196">
        <v>30.67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4.38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240.71</v>
      </c>
      <c r="L4" s="196">
        <v>3.4</v>
      </c>
      <c r="M4" s="196">
        <v>2.52</v>
      </c>
      <c r="N4" s="196">
        <v>0.99</v>
      </c>
      <c r="O4" s="196">
        <v>2.9</v>
      </c>
      <c r="P4" s="196">
        <v>0.87</v>
      </c>
      <c r="Q4" s="196">
        <v>0</v>
      </c>
      <c r="R4" s="196">
        <v>9.02</v>
      </c>
      <c r="S4" s="196">
        <v>6.79</v>
      </c>
      <c r="T4" s="196">
        <v>0</v>
      </c>
      <c r="U4" s="196">
        <v>2.36</v>
      </c>
      <c r="V4" s="196">
        <v>5.09</v>
      </c>
      <c r="W4" s="196">
        <v>0.6</v>
      </c>
      <c r="X4" s="196">
        <v>2.57</v>
      </c>
      <c r="Y4" s="196">
        <v>0</v>
      </c>
      <c r="Z4" s="196">
        <v>4.84</v>
      </c>
      <c r="AA4" s="196">
        <v>20.41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400.77</v>
      </c>
      <c r="AP4" s="196">
        <v>0</v>
      </c>
      <c r="AQ4" s="196">
        <v>0</v>
      </c>
      <c r="AR4" s="196">
        <v>14.53</v>
      </c>
      <c r="AS4" s="196">
        <v>30.67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4.38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240.71</v>
      </c>
      <c r="L5" s="196">
        <v>3.4</v>
      </c>
      <c r="M5" s="196">
        <v>2.52</v>
      </c>
      <c r="N5" s="196">
        <v>0.99</v>
      </c>
      <c r="O5" s="196">
        <v>2.9</v>
      </c>
      <c r="P5" s="196">
        <v>0.87</v>
      </c>
      <c r="Q5" s="196">
        <v>0</v>
      </c>
      <c r="R5" s="196">
        <v>9.02</v>
      </c>
      <c r="S5" s="196">
        <v>6.79</v>
      </c>
      <c r="T5" s="196">
        <v>0</v>
      </c>
      <c r="U5" s="196">
        <v>2.36</v>
      </c>
      <c r="V5" s="196">
        <v>5.09</v>
      </c>
      <c r="W5" s="196">
        <v>0.6</v>
      </c>
      <c r="X5" s="196">
        <v>2.57</v>
      </c>
      <c r="Y5" s="196">
        <v>0</v>
      </c>
      <c r="Z5" s="196">
        <v>4.84</v>
      </c>
      <c r="AA5" s="196">
        <v>20.41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400.77</v>
      </c>
      <c r="AP5" s="196">
        <v>0</v>
      </c>
      <c r="AQ5" s="196">
        <v>0</v>
      </c>
      <c r="AR5" s="196">
        <v>14.53</v>
      </c>
      <c r="AS5" s="196">
        <v>30.67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4.38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240.71</v>
      </c>
      <c r="L6" s="196">
        <v>3.4</v>
      </c>
      <c r="M6" s="196">
        <v>2.52</v>
      </c>
      <c r="N6" s="196">
        <v>0.99</v>
      </c>
      <c r="O6" s="196">
        <v>2.9</v>
      </c>
      <c r="P6" s="196">
        <v>0.87</v>
      </c>
      <c r="Q6" s="196">
        <v>0</v>
      </c>
      <c r="R6" s="196">
        <v>9.02</v>
      </c>
      <c r="S6" s="196">
        <v>6.79</v>
      </c>
      <c r="T6" s="196">
        <v>0</v>
      </c>
      <c r="U6" s="196">
        <v>2.36</v>
      </c>
      <c r="V6" s="196">
        <v>5.09</v>
      </c>
      <c r="W6" s="196">
        <v>0.6</v>
      </c>
      <c r="X6" s="196">
        <v>2.57</v>
      </c>
      <c r="Y6" s="196">
        <v>0</v>
      </c>
      <c r="Z6" s="196">
        <v>62.23</v>
      </c>
      <c r="AA6" s="196">
        <v>20.41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400.77</v>
      </c>
      <c r="AP6" s="196">
        <v>0</v>
      </c>
      <c r="AQ6" s="196">
        <v>0</v>
      </c>
      <c r="AR6" s="196">
        <v>14.53</v>
      </c>
      <c r="AS6" s="196">
        <v>30.67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4.38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240.71</v>
      </c>
      <c r="L7" s="196">
        <v>3.4</v>
      </c>
      <c r="M7" s="196">
        <v>2.52</v>
      </c>
      <c r="N7" s="196">
        <v>0.99</v>
      </c>
      <c r="O7" s="196">
        <v>2.9</v>
      </c>
      <c r="P7" s="196">
        <v>0.87</v>
      </c>
      <c r="Q7" s="196">
        <v>0</v>
      </c>
      <c r="R7" s="196">
        <v>9.02</v>
      </c>
      <c r="S7" s="196">
        <v>6.79</v>
      </c>
      <c r="T7" s="196">
        <v>0</v>
      </c>
      <c r="U7" s="196">
        <v>2.36</v>
      </c>
      <c r="V7" s="196">
        <v>5.09</v>
      </c>
      <c r="W7" s="196">
        <v>0.6</v>
      </c>
      <c r="X7" s="196">
        <v>2.57</v>
      </c>
      <c r="Y7" s="196">
        <v>0</v>
      </c>
      <c r="Z7" s="196">
        <v>64.599999999999994</v>
      </c>
      <c r="AA7" s="196">
        <v>20.41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400.77</v>
      </c>
      <c r="AP7" s="196">
        <v>0</v>
      </c>
      <c r="AQ7" s="196">
        <v>0</v>
      </c>
      <c r="AR7" s="196">
        <v>14.53</v>
      </c>
      <c r="AS7" s="196">
        <v>30.67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4.38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240.71</v>
      </c>
      <c r="L8" s="196">
        <v>3.4</v>
      </c>
      <c r="M8" s="196">
        <v>2.52</v>
      </c>
      <c r="N8" s="196">
        <v>0.99</v>
      </c>
      <c r="O8" s="196">
        <v>2.9</v>
      </c>
      <c r="P8" s="196">
        <v>0.87</v>
      </c>
      <c r="Q8" s="196">
        <v>0</v>
      </c>
      <c r="R8" s="196">
        <v>9.02</v>
      </c>
      <c r="S8" s="196">
        <v>6.79</v>
      </c>
      <c r="T8" s="196">
        <v>0</v>
      </c>
      <c r="U8" s="196">
        <v>2.36</v>
      </c>
      <c r="V8" s="196">
        <v>5.09</v>
      </c>
      <c r="W8" s="196">
        <v>0.6</v>
      </c>
      <c r="X8" s="196">
        <v>2.57</v>
      </c>
      <c r="Y8" s="196">
        <v>0</v>
      </c>
      <c r="Z8" s="196">
        <v>64.599999999999994</v>
      </c>
      <c r="AA8" s="196">
        <v>20.41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400.77</v>
      </c>
      <c r="AP8" s="196">
        <v>0</v>
      </c>
      <c r="AQ8" s="196">
        <v>0</v>
      </c>
      <c r="AR8" s="196">
        <v>14.53</v>
      </c>
      <c r="AS8" s="196">
        <v>30.67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4.38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240.71</v>
      </c>
      <c r="L9" s="196">
        <v>3.4</v>
      </c>
      <c r="M9" s="196">
        <v>2.52</v>
      </c>
      <c r="N9" s="196">
        <v>0.99</v>
      </c>
      <c r="O9" s="196">
        <v>2.9</v>
      </c>
      <c r="P9" s="196">
        <v>0.87</v>
      </c>
      <c r="Q9" s="196">
        <v>0</v>
      </c>
      <c r="R9" s="196">
        <v>9.02</v>
      </c>
      <c r="S9" s="196">
        <v>6.79</v>
      </c>
      <c r="T9" s="196">
        <v>0</v>
      </c>
      <c r="U9" s="196">
        <v>2.36</v>
      </c>
      <c r="V9" s="196">
        <v>5.09</v>
      </c>
      <c r="W9" s="196">
        <v>0.6</v>
      </c>
      <c r="X9" s="196">
        <v>2.56</v>
      </c>
      <c r="Y9" s="196">
        <v>0</v>
      </c>
      <c r="Z9" s="196">
        <v>12.98</v>
      </c>
      <c r="AA9" s="196">
        <v>20.41</v>
      </c>
      <c r="AB9" s="196">
        <v>0</v>
      </c>
      <c r="AC9" s="196">
        <v>1.77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400.77</v>
      </c>
      <c r="AP9" s="196">
        <v>0</v>
      </c>
      <c r="AQ9" s="196">
        <v>0</v>
      </c>
      <c r="AR9" s="196">
        <v>14.53</v>
      </c>
      <c r="AS9" s="196">
        <v>30.67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4.38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240.71</v>
      </c>
      <c r="L10" s="196">
        <v>3.4</v>
      </c>
      <c r="M10" s="196">
        <v>2.52</v>
      </c>
      <c r="N10" s="196">
        <v>0.99</v>
      </c>
      <c r="O10" s="196">
        <v>2.9</v>
      </c>
      <c r="P10" s="196">
        <v>0.87</v>
      </c>
      <c r="Q10" s="196">
        <v>0</v>
      </c>
      <c r="R10" s="196">
        <v>9.02</v>
      </c>
      <c r="S10" s="196">
        <v>6.79</v>
      </c>
      <c r="T10" s="196">
        <v>0</v>
      </c>
      <c r="U10" s="196">
        <v>2.36</v>
      </c>
      <c r="V10" s="196">
        <v>5.09</v>
      </c>
      <c r="W10" s="196">
        <v>0.6</v>
      </c>
      <c r="X10" s="196">
        <v>2.56</v>
      </c>
      <c r="Y10" s="196">
        <v>0</v>
      </c>
      <c r="Z10" s="196">
        <v>4.84</v>
      </c>
      <c r="AA10" s="196">
        <v>20.41</v>
      </c>
      <c r="AB10" s="196">
        <v>0</v>
      </c>
      <c r="AC10" s="196">
        <v>1.77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400.77</v>
      </c>
      <c r="AP10" s="196">
        <v>0</v>
      </c>
      <c r="AQ10" s="196">
        <v>0</v>
      </c>
      <c r="AR10" s="196">
        <v>14.53</v>
      </c>
      <c r="AS10" s="196">
        <v>30.67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4.38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240.71</v>
      </c>
      <c r="L11" s="196">
        <v>3.4</v>
      </c>
      <c r="M11" s="196">
        <v>2.52</v>
      </c>
      <c r="N11" s="196">
        <v>0.99</v>
      </c>
      <c r="O11" s="196">
        <v>2.9</v>
      </c>
      <c r="P11" s="196">
        <v>0.87</v>
      </c>
      <c r="Q11" s="196">
        <v>0</v>
      </c>
      <c r="R11" s="196">
        <v>9.02</v>
      </c>
      <c r="S11" s="196">
        <v>6.79</v>
      </c>
      <c r="T11" s="196">
        <v>0</v>
      </c>
      <c r="U11" s="196">
        <v>2.36</v>
      </c>
      <c r="V11" s="196">
        <v>5.09</v>
      </c>
      <c r="W11" s="196">
        <v>0.6</v>
      </c>
      <c r="X11" s="196">
        <v>2.56</v>
      </c>
      <c r="Y11" s="196">
        <v>0</v>
      </c>
      <c r="Z11" s="196">
        <v>4.84</v>
      </c>
      <c r="AA11" s="196">
        <v>20.41</v>
      </c>
      <c r="AB11" s="196">
        <v>0</v>
      </c>
      <c r="AC11" s="196">
        <v>1.77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400.77</v>
      </c>
      <c r="AP11" s="196">
        <v>0</v>
      </c>
      <c r="AQ11" s="196">
        <v>0</v>
      </c>
      <c r="AR11" s="196">
        <v>14.53</v>
      </c>
      <c r="AS11" s="196">
        <v>30.67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4.38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240.71</v>
      </c>
      <c r="L12" s="196">
        <v>3.4</v>
      </c>
      <c r="M12" s="196">
        <v>2.52</v>
      </c>
      <c r="N12" s="196">
        <v>0.99</v>
      </c>
      <c r="O12" s="196">
        <v>2.9</v>
      </c>
      <c r="P12" s="196">
        <v>0.87</v>
      </c>
      <c r="Q12" s="196">
        <v>0</v>
      </c>
      <c r="R12" s="196">
        <v>9.02</v>
      </c>
      <c r="S12" s="196">
        <v>6.79</v>
      </c>
      <c r="T12" s="196">
        <v>0</v>
      </c>
      <c r="U12" s="196">
        <v>2.36</v>
      </c>
      <c r="V12" s="196">
        <v>5.09</v>
      </c>
      <c r="W12" s="196">
        <v>0.6</v>
      </c>
      <c r="X12" s="196">
        <v>2.56</v>
      </c>
      <c r="Y12" s="196">
        <v>0</v>
      </c>
      <c r="Z12" s="196">
        <v>4.84</v>
      </c>
      <c r="AA12" s="196">
        <v>20.41</v>
      </c>
      <c r="AB12" s="196">
        <v>0</v>
      </c>
      <c r="AC12" s="196">
        <v>1.77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400.77</v>
      </c>
      <c r="AP12" s="196">
        <v>0</v>
      </c>
      <c r="AQ12" s="196">
        <v>0</v>
      </c>
      <c r="AR12" s="196">
        <v>14.53</v>
      </c>
      <c r="AS12" s="196">
        <v>30.67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4.38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240.71</v>
      </c>
      <c r="L13" s="196">
        <v>3.4</v>
      </c>
      <c r="M13" s="196">
        <v>2.52</v>
      </c>
      <c r="N13" s="196">
        <v>0.99</v>
      </c>
      <c r="O13" s="196">
        <v>2.9</v>
      </c>
      <c r="P13" s="196">
        <v>0.87</v>
      </c>
      <c r="Q13" s="196">
        <v>0</v>
      </c>
      <c r="R13" s="196">
        <v>9.02</v>
      </c>
      <c r="S13" s="196">
        <v>6.79</v>
      </c>
      <c r="T13" s="196">
        <v>0</v>
      </c>
      <c r="U13" s="196">
        <v>2.36</v>
      </c>
      <c r="V13" s="196">
        <v>5.09</v>
      </c>
      <c r="W13" s="196">
        <v>0.6</v>
      </c>
      <c r="X13" s="196">
        <v>2.56</v>
      </c>
      <c r="Y13" s="196">
        <v>0</v>
      </c>
      <c r="Z13" s="196">
        <v>4.84</v>
      </c>
      <c r="AA13" s="196">
        <v>20.41</v>
      </c>
      <c r="AB13" s="196">
        <v>0</v>
      </c>
      <c r="AC13" s="196">
        <v>1.77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400.77</v>
      </c>
      <c r="AP13" s="196">
        <v>0</v>
      </c>
      <c r="AQ13" s="196">
        <v>0</v>
      </c>
      <c r="AR13" s="196">
        <v>14.53</v>
      </c>
      <c r="AS13" s="196">
        <v>30.67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4.38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240.71</v>
      </c>
      <c r="L14" s="196">
        <v>3.4</v>
      </c>
      <c r="M14" s="196">
        <v>2.52</v>
      </c>
      <c r="N14" s="196">
        <v>0.99</v>
      </c>
      <c r="O14" s="196">
        <v>2.9</v>
      </c>
      <c r="P14" s="196">
        <v>0.87</v>
      </c>
      <c r="Q14" s="196">
        <v>0</v>
      </c>
      <c r="R14" s="196">
        <v>9.02</v>
      </c>
      <c r="S14" s="196">
        <v>6.79</v>
      </c>
      <c r="T14" s="196">
        <v>0</v>
      </c>
      <c r="U14" s="196">
        <v>2.36</v>
      </c>
      <c r="V14" s="196">
        <v>5.09</v>
      </c>
      <c r="W14" s="196">
        <v>0.6</v>
      </c>
      <c r="X14" s="196">
        <v>2.56</v>
      </c>
      <c r="Y14" s="196">
        <v>0</v>
      </c>
      <c r="Z14" s="196">
        <v>4.84</v>
      </c>
      <c r="AA14" s="196">
        <v>20.41</v>
      </c>
      <c r="AB14" s="196">
        <v>0</v>
      </c>
      <c r="AC14" s="196">
        <v>1.77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400.77</v>
      </c>
      <c r="AP14" s="196">
        <v>0</v>
      </c>
      <c r="AQ14" s="196">
        <v>0</v>
      </c>
      <c r="AR14" s="196">
        <v>14.53</v>
      </c>
      <c r="AS14" s="196">
        <v>30.67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4.38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240.71</v>
      </c>
      <c r="L15" s="196">
        <v>3.4</v>
      </c>
      <c r="M15" s="196">
        <v>2.52</v>
      </c>
      <c r="N15" s="196">
        <v>0.99</v>
      </c>
      <c r="O15" s="196">
        <v>2.9</v>
      </c>
      <c r="P15" s="196">
        <v>0.87</v>
      </c>
      <c r="Q15" s="196">
        <v>0</v>
      </c>
      <c r="R15" s="196">
        <v>8.92</v>
      </c>
      <c r="S15" s="196">
        <v>6.74</v>
      </c>
      <c r="T15" s="196">
        <v>0</v>
      </c>
      <c r="U15" s="196">
        <v>2.36</v>
      </c>
      <c r="V15" s="196">
        <v>5.09</v>
      </c>
      <c r="W15" s="196">
        <v>0.6</v>
      </c>
      <c r="X15" s="196">
        <v>2.56</v>
      </c>
      <c r="Y15" s="196">
        <v>0</v>
      </c>
      <c r="Z15" s="196">
        <v>5.5</v>
      </c>
      <c r="AA15" s="196">
        <v>20.21</v>
      </c>
      <c r="AB15" s="196">
        <v>0</v>
      </c>
      <c r="AC15" s="196">
        <v>1.77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400.77</v>
      </c>
      <c r="AP15" s="196">
        <v>0</v>
      </c>
      <c r="AQ15" s="196">
        <v>0</v>
      </c>
      <c r="AR15" s="196">
        <v>14.53</v>
      </c>
      <c r="AS15" s="196">
        <v>30.67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4.38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240.71</v>
      </c>
      <c r="L16" s="196">
        <v>3.4</v>
      </c>
      <c r="M16" s="196">
        <v>2.52</v>
      </c>
      <c r="N16" s="196">
        <v>0.99</v>
      </c>
      <c r="O16" s="196">
        <v>2.9</v>
      </c>
      <c r="P16" s="196">
        <v>0.87</v>
      </c>
      <c r="Q16" s="196">
        <v>0</v>
      </c>
      <c r="R16" s="196">
        <v>8.92</v>
      </c>
      <c r="S16" s="196">
        <v>6.74</v>
      </c>
      <c r="T16" s="196">
        <v>0</v>
      </c>
      <c r="U16" s="196">
        <v>2.36</v>
      </c>
      <c r="V16" s="196">
        <v>5.09</v>
      </c>
      <c r="W16" s="196">
        <v>0.6</v>
      </c>
      <c r="X16" s="196">
        <v>2.56</v>
      </c>
      <c r="Y16" s="196">
        <v>0</v>
      </c>
      <c r="Z16" s="196">
        <v>5.5</v>
      </c>
      <c r="AA16" s="196">
        <v>20.21</v>
      </c>
      <c r="AB16" s="196">
        <v>0</v>
      </c>
      <c r="AC16" s="196">
        <v>1.77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400.77</v>
      </c>
      <c r="AP16" s="196">
        <v>0</v>
      </c>
      <c r="AQ16" s="196">
        <v>0</v>
      </c>
      <c r="AR16" s="196">
        <v>14.53</v>
      </c>
      <c r="AS16" s="196">
        <v>30.67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4.38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240.71</v>
      </c>
      <c r="L17" s="196">
        <v>3.4</v>
      </c>
      <c r="M17" s="196">
        <v>2.52</v>
      </c>
      <c r="N17" s="196">
        <v>0.99</v>
      </c>
      <c r="O17" s="196">
        <v>2.9</v>
      </c>
      <c r="P17" s="196">
        <v>0.87</v>
      </c>
      <c r="Q17" s="196">
        <v>0</v>
      </c>
      <c r="R17" s="196">
        <v>8.92</v>
      </c>
      <c r="S17" s="196">
        <v>6.74</v>
      </c>
      <c r="T17" s="196">
        <v>0</v>
      </c>
      <c r="U17" s="196">
        <v>2.36</v>
      </c>
      <c r="V17" s="196">
        <v>5.09</v>
      </c>
      <c r="W17" s="196">
        <v>0.6</v>
      </c>
      <c r="X17" s="196">
        <v>2.56</v>
      </c>
      <c r="Y17" s="196">
        <v>0</v>
      </c>
      <c r="Z17" s="196">
        <v>5.5</v>
      </c>
      <c r="AA17" s="196">
        <v>20.21</v>
      </c>
      <c r="AB17" s="196">
        <v>0</v>
      </c>
      <c r="AC17" s="196">
        <v>1.77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400.77</v>
      </c>
      <c r="AP17" s="196">
        <v>0</v>
      </c>
      <c r="AQ17" s="196">
        <v>0</v>
      </c>
      <c r="AR17" s="196">
        <v>14.53</v>
      </c>
      <c r="AS17" s="196">
        <v>30.67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4.38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240.71</v>
      </c>
      <c r="L18" s="196">
        <v>3.4</v>
      </c>
      <c r="M18" s="196">
        <v>2.52</v>
      </c>
      <c r="N18" s="196">
        <v>0.99</v>
      </c>
      <c r="O18" s="196">
        <v>2.9</v>
      </c>
      <c r="P18" s="196">
        <v>0.87</v>
      </c>
      <c r="Q18" s="196">
        <v>0</v>
      </c>
      <c r="R18" s="196">
        <v>8.92</v>
      </c>
      <c r="S18" s="196">
        <v>6.74</v>
      </c>
      <c r="T18" s="196">
        <v>0</v>
      </c>
      <c r="U18" s="196">
        <v>2.36</v>
      </c>
      <c r="V18" s="196">
        <v>5.09</v>
      </c>
      <c r="W18" s="196">
        <v>0.6</v>
      </c>
      <c r="X18" s="196">
        <v>2.56</v>
      </c>
      <c r="Y18" s="196">
        <v>0</v>
      </c>
      <c r="Z18" s="196">
        <v>5.5</v>
      </c>
      <c r="AA18" s="196">
        <v>20.21</v>
      </c>
      <c r="AB18" s="196">
        <v>0</v>
      </c>
      <c r="AC18" s="196">
        <v>1.77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400.77</v>
      </c>
      <c r="AP18" s="196">
        <v>0</v>
      </c>
      <c r="AQ18" s="196">
        <v>0</v>
      </c>
      <c r="AR18" s="196">
        <v>14.53</v>
      </c>
      <c r="AS18" s="196">
        <v>30.67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4.38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240.71</v>
      </c>
      <c r="L19" s="196">
        <v>3.4</v>
      </c>
      <c r="M19" s="196">
        <v>2.52</v>
      </c>
      <c r="N19" s="196">
        <v>0.99</v>
      </c>
      <c r="O19" s="196">
        <v>2.9</v>
      </c>
      <c r="P19" s="196">
        <v>0.87</v>
      </c>
      <c r="Q19" s="196">
        <v>0</v>
      </c>
      <c r="R19" s="196">
        <v>0.62</v>
      </c>
      <c r="S19" s="196">
        <v>6.74</v>
      </c>
      <c r="T19" s="196">
        <v>0</v>
      </c>
      <c r="U19" s="196">
        <v>2.36</v>
      </c>
      <c r="V19" s="196">
        <v>0.32</v>
      </c>
      <c r="W19" s="196">
        <v>0.6</v>
      </c>
      <c r="X19" s="196">
        <v>2.56</v>
      </c>
      <c r="Y19" s="196">
        <v>0</v>
      </c>
      <c r="Z19" s="196">
        <v>5.5</v>
      </c>
      <c r="AA19" s="196">
        <v>1.3</v>
      </c>
      <c r="AB19" s="196">
        <v>0</v>
      </c>
      <c r="AC19" s="196">
        <v>1.77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400.77</v>
      </c>
      <c r="AP19" s="196">
        <v>0</v>
      </c>
      <c r="AQ19" s="196">
        <v>0</v>
      </c>
      <c r="AR19" s="196">
        <v>14.53</v>
      </c>
      <c r="AS19" s="196">
        <v>30.67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4.38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240.71</v>
      </c>
      <c r="L20" s="196">
        <v>3.4</v>
      </c>
      <c r="M20" s="196">
        <v>2.52</v>
      </c>
      <c r="N20" s="196">
        <v>0.99</v>
      </c>
      <c r="O20" s="196">
        <v>2.9</v>
      </c>
      <c r="P20" s="196">
        <v>0.87</v>
      </c>
      <c r="Q20" s="196">
        <v>0</v>
      </c>
      <c r="R20" s="196">
        <v>0.62</v>
      </c>
      <c r="S20" s="196">
        <v>6.74</v>
      </c>
      <c r="T20" s="196">
        <v>0</v>
      </c>
      <c r="U20" s="196">
        <v>2.36</v>
      </c>
      <c r="V20" s="196">
        <v>0.32</v>
      </c>
      <c r="W20" s="196">
        <v>0.6</v>
      </c>
      <c r="X20" s="196">
        <v>2.56</v>
      </c>
      <c r="Y20" s="196">
        <v>0</v>
      </c>
      <c r="Z20" s="196">
        <v>5.5</v>
      </c>
      <c r="AA20" s="196">
        <v>1.3</v>
      </c>
      <c r="AB20" s="196">
        <v>0</v>
      </c>
      <c r="AC20" s="196">
        <v>1.77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400.77</v>
      </c>
      <c r="AP20" s="196">
        <v>0</v>
      </c>
      <c r="AQ20" s="196">
        <v>0</v>
      </c>
      <c r="AR20" s="196">
        <v>14.53</v>
      </c>
      <c r="AS20" s="196">
        <v>30.67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4.38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240.71</v>
      </c>
      <c r="L21" s="196">
        <v>3.4</v>
      </c>
      <c r="M21" s="196">
        <v>2.52</v>
      </c>
      <c r="N21" s="196">
        <v>0.99</v>
      </c>
      <c r="O21" s="196">
        <v>2.9</v>
      </c>
      <c r="P21" s="196">
        <v>0.87</v>
      </c>
      <c r="Q21" s="196">
        <v>0</v>
      </c>
      <c r="R21" s="196">
        <v>0.62</v>
      </c>
      <c r="S21" s="196">
        <v>6.74</v>
      </c>
      <c r="T21" s="196">
        <v>0</v>
      </c>
      <c r="U21" s="196">
        <v>2.36</v>
      </c>
      <c r="V21" s="196">
        <v>0.32</v>
      </c>
      <c r="W21" s="196">
        <v>0.6</v>
      </c>
      <c r="X21" s="196">
        <v>2.56</v>
      </c>
      <c r="Y21" s="196">
        <v>0</v>
      </c>
      <c r="Z21" s="196">
        <v>5.5</v>
      </c>
      <c r="AA21" s="196">
        <v>1.3</v>
      </c>
      <c r="AB21" s="196">
        <v>0</v>
      </c>
      <c r="AC21" s="196">
        <v>1.77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400.77</v>
      </c>
      <c r="AP21" s="196">
        <v>0</v>
      </c>
      <c r="AQ21" s="196">
        <v>0</v>
      </c>
      <c r="AR21" s="196">
        <v>14.53</v>
      </c>
      <c r="AS21" s="196">
        <v>30.67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4.38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240.71</v>
      </c>
      <c r="L22" s="196">
        <v>3.4</v>
      </c>
      <c r="M22" s="196">
        <v>2.52</v>
      </c>
      <c r="N22" s="196">
        <v>0.99</v>
      </c>
      <c r="O22" s="196">
        <v>2.9</v>
      </c>
      <c r="P22" s="196">
        <v>0.87</v>
      </c>
      <c r="Q22" s="196">
        <v>0</v>
      </c>
      <c r="R22" s="196">
        <v>0.62</v>
      </c>
      <c r="S22" s="196">
        <v>6.74</v>
      </c>
      <c r="T22" s="196">
        <v>0</v>
      </c>
      <c r="U22" s="196">
        <v>2.36</v>
      </c>
      <c r="V22" s="196">
        <v>0.32</v>
      </c>
      <c r="W22" s="196">
        <v>0.6</v>
      </c>
      <c r="X22" s="196">
        <v>2.56</v>
      </c>
      <c r="Y22" s="196">
        <v>0</v>
      </c>
      <c r="Z22" s="196">
        <v>5.5</v>
      </c>
      <c r="AA22" s="196">
        <v>1.3</v>
      </c>
      <c r="AB22" s="196">
        <v>0</v>
      </c>
      <c r="AC22" s="196">
        <v>1.77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400.77</v>
      </c>
      <c r="AP22" s="196">
        <v>0</v>
      </c>
      <c r="AQ22" s="196">
        <v>0</v>
      </c>
      <c r="AR22" s="196">
        <v>14.53</v>
      </c>
      <c r="AS22" s="196">
        <v>30.67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4.38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192.69</v>
      </c>
      <c r="L23" s="196">
        <v>0.52</v>
      </c>
      <c r="M23" s="196">
        <v>2.52</v>
      </c>
      <c r="N23" s="196">
        <v>0.99</v>
      </c>
      <c r="O23" s="196">
        <v>2.9</v>
      </c>
      <c r="P23" s="196">
        <v>0.87</v>
      </c>
      <c r="Q23" s="196">
        <v>0</v>
      </c>
      <c r="R23" s="196">
        <v>0.62</v>
      </c>
      <c r="S23" s="196">
        <v>0.39</v>
      </c>
      <c r="T23" s="196">
        <v>0</v>
      </c>
      <c r="U23" s="196">
        <v>2.36</v>
      </c>
      <c r="V23" s="196">
        <v>0.32</v>
      </c>
      <c r="W23" s="196">
        <v>0.6</v>
      </c>
      <c r="X23" s="196">
        <v>0</v>
      </c>
      <c r="Y23" s="196">
        <v>0</v>
      </c>
      <c r="Z23" s="196">
        <v>5.5</v>
      </c>
      <c r="AA23" s="196">
        <v>1.3</v>
      </c>
      <c r="AB23" s="196">
        <v>0</v>
      </c>
      <c r="AC23" s="196">
        <v>1.77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400.77</v>
      </c>
      <c r="AP23" s="196">
        <v>0</v>
      </c>
      <c r="AQ23" s="196">
        <v>0</v>
      </c>
      <c r="AR23" s="196">
        <v>14.53</v>
      </c>
      <c r="AS23" s="196">
        <v>30.67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4.38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144.66999999999999</v>
      </c>
      <c r="L24" s="196">
        <v>0.52</v>
      </c>
      <c r="M24" s="196">
        <v>2.52</v>
      </c>
      <c r="N24" s="196">
        <v>0.99</v>
      </c>
      <c r="O24" s="196">
        <v>2.9</v>
      </c>
      <c r="P24" s="196">
        <v>0.87</v>
      </c>
      <c r="Q24" s="196">
        <v>0</v>
      </c>
      <c r="R24" s="196">
        <v>0.62</v>
      </c>
      <c r="S24" s="196">
        <v>0.39</v>
      </c>
      <c r="T24" s="196">
        <v>0</v>
      </c>
      <c r="U24" s="196">
        <v>2.36</v>
      </c>
      <c r="V24" s="196">
        <v>0.32</v>
      </c>
      <c r="W24" s="196">
        <v>0.6</v>
      </c>
      <c r="X24" s="196">
        <v>1.71</v>
      </c>
      <c r="Y24" s="196">
        <v>0</v>
      </c>
      <c r="Z24" s="196">
        <v>5.5</v>
      </c>
      <c r="AA24" s="196">
        <v>1.3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400.77</v>
      </c>
      <c r="AP24" s="196">
        <v>0</v>
      </c>
      <c r="AQ24" s="196">
        <v>0</v>
      </c>
      <c r="AR24" s="196">
        <v>14.53</v>
      </c>
      <c r="AS24" s="196">
        <v>30.67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4.38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96.65</v>
      </c>
      <c r="L25" s="196">
        <v>0.52</v>
      </c>
      <c r="M25" s="196">
        <v>2.52</v>
      </c>
      <c r="N25" s="196">
        <v>0.99</v>
      </c>
      <c r="O25" s="196">
        <v>2.9</v>
      </c>
      <c r="P25" s="196">
        <v>0.87</v>
      </c>
      <c r="Q25" s="196">
        <v>0</v>
      </c>
      <c r="R25" s="196">
        <v>0.62</v>
      </c>
      <c r="S25" s="196">
        <v>0.39</v>
      </c>
      <c r="T25" s="196">
        <v>0</v>
      </c>
      <c r="U25" s="196">
        <v>2.36</v>
      </c>
      <c r="V25" s="196">
        <v>0.32</v>
      </c>
      <c r="W25" s="196">
        <v>0.6</v>
      </c>
      <c r="X25" s="196">
        <v>1.71</v>
      </c>
      <c r="Y25" s="196">
        <v>0</v>
      </c>
      <c r="Z25" s="196">
        <v>23.33</v>
      </c>
      <c r="AA25" s="196">
        <v>1.3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15.59</v>
      </c>
      <c r="AL25" s="196">
        <v>0</v>
      </c>
      <c r="AM25" s="196">
        <v>0</v>
      </c>
      <c r="AN25" s="196">
        <v>0</v>
      </c>
      <c r="AO25" s="196">
        <v>400.77</v>
      </c>
      <c r="AP25" s="196">
        <v>0</v>
      </c>
      <c r="AQ25" s="196">
        <v>0</v>
      </c>
      <c r="AR25" s="196">
        <v>14.53</v>
      </c>
      <c r="AS25" s="196">
        <v>30.67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4.38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96.65</v>
      </c>
      <c r="L26" s="196">
        <v>0.52</v>
      </c>
      <c r="M26" s="196">
        <v>2.52</v>
      </c>
      <c r="N26" s="196">
        <v>0.99</v>
      </c>
      <c r="O26" s="196">
        <v>2.9</v>
      </c>
      <c r="P26" s="196">
        <v>0.87</v>
      </c>
      <c r="Q26" s="196">
        <v>0</v>
      </c>
      <c r="R26" s="196">
        <v>0.62</v>
      </c>
      <c r="S26" s="196">
        <v>0.39</v>
      </c>
      <c r="T26" s="196">
        <v>0</v>
      </c>
      <c r="U26" s="196">
        <v>2.36</v>
      </c>
      <c r="V26" s="196">
        <v>0.32</v>
      </c>
      <c r="W26" s="196">
        <v>0.61</v>
      </c>
      <c r="X26" s="196">
        <v>1.71</v>
      </c>
      <c r="Y26" s="196">
        <v>0</v>
      </c>
      <c r="Z26" s="196">
        <v>20.75</v>
      </c>
      <c r="AA26" s="196">
        <v>1.3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15.59</v>
      </c>
      <c r="AL26" s="196">
        <v>0</v>
      </c>
      <c r="AM26" s="196">
        <v>0</v>
      </c>
      <c r="AN26" s="196">
        <v>0</v>
      </c>
      <c r="AO26" s="196">
        <v>400.77</v>
      </c>
      <c r="AP26" s="196">
        <v>0</v>
      </c>
      <c r="AQ26" s="196">
        <v>0</v>
      </c>
      <c r="AR26" s="196">
        <v>14.53</v>
      </c>
      <c r="AS26" s="196">
        <v>30.67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4.1500000000000004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96.65</v>
      </c>
      <c r="L27" s="196">
        <v>0.52</v>
      </c>
      <c r="M27" s="196">
        <v>2.52</v>
      </c>
      <c r="N27" s="196">
        <v>0.99</v>
      </c>
      <c r="O27" s="196">
        <v>2.9</v>
      </c>
      <c r="P27" s="196">
        <v>0.87</v>
      </c>
      <c r="Q27" s="196">
        <v>0</v>
      </c>
      <c r="R27" s="196">
        <v>0.75</v>
      </c>
      <c r="S27" s="196">
        <v>0.46</v>
      </c>
      <c r="T27" s="196">
        <v>0</v>
      </c>
      <c r="U27" s="196">
        <v>2.36</v>
      </c>
      <c r="V27" s="196">
        <v>0.38</v>
      </c>
      <c r="W27" s="196">
        <v>0.61</v>
      </c>
      <c r="X27" s="196">
        <v>1.71</v>
      </c>
      <c r="Y27" s="196">
        <v>0</v>
      </c>
      <c r="Z27" s="196">
        <v>20.75</v>
      </c>
      <c r="AA27" s="196">
        <v>1.57</v>
      </c>
      <c r="AB27" s="196">
        <v>0</v>
      </c>
      <c r="AC27" s="196">
        <v>2.29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400.77</v>
      </c>
      <c r="AP27" s="196">
        <v>0</v>
      </c>
      <c r="AQ27" s="196">
        <v>0</v>
      </c>
      <c r="AR27" s="196">
        <v>14.53</v>
      </c>
      <c r="AS27" s="196">
        <v>30.67</v>
      </c>
      <c r="AT27" s="196">
        <v>40.200000000000003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4.1500000000000004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48.63</v>
      </c>
      <c r="L28" s="196">
        <v>0.52</v>
      </c>
      <c r="M28" s="196">
        <v>2.52</v>
      </c>
      <c r="N28" s="196">
        <v>0.99</v>
      </c>
      <c r="O28" s="196">
        <v>2.9</v>
      </c>
      <c r="P28" s="196">
        <v>0.87</v>
      </c>
      <c r="Q28" s="196">
        <v>0</v>
      </c>
      <c r="R28" s="196">
        <v>0</v>
      </c>
      <c r="S28" s="196">
        <v>0.46</v>
      </c>
      <c r="T28" s="196">
        <v>0</v>
      </c>
      <c r="U28" s="196">
        <v>2.36</v>
      </c>
      <c r="V28" s="196">
        <v>0.31</v>
      </c>
      <c r="W28" s="196">
        <v>0.61</v>
      </c>
      <c r="X28" s="196">
        <v>1.71</v>
      </c>
      <c r="Y28" s="196">
        <v>0</v>
      </c>
      <c r="Z28" s="196">
        <v>4.84</v>
      </c>
      <c r="AA28" s="196">
        <v>1.3</v>
      </c>
      <c r="AB28" s="196">
        <v>0</v>
      </c>
      <c r="AC28" s="196">
        <v>2.29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17.36</v>
      </c>
      <c r="AL28" s="196">
        <v>0</v>
      </c>
      <c r="AM28" s="196">
        <v>0</v>
      </c>
      <c r="AN28" s="196">
        <v>0</v>
      </c>
      <c r="AO28" s="196">
        <v>400.77</v>
      </c>
      <c r="AP28" s="196">
        <v>0</v>
      </c>
      <c r="AQ28" s="196">
        <v>0</v>
      </c>
      <c r="AR28" s="196">
        <v>14.53</v>
      </c>
      <c r="AS28" s="196">
        <v>30.67</v>
      </c>
      <c r="AT28" s="196">
        <v>40.200000000000003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4.1500000000000004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48.63</v>
      </c>
      <c r="L29" s="196">
        <v>0.55000000000000004</v>
      </c>
      <c r="M29" s="196">
        <v>2.52</v>
      </c>
      <c r="N29" s="196">
        <v>0.99</v>
      </c>
      <c r="O29" s="196">
        <v>2.9</v>
      </c>
      <c r="P29" s="196">
        <v>0.87</v>
      </c>
      <c r="Q29" s="196">
        <v>0</v>
      </c>
      <c r="R29" s="196">
        <v>0.74</v>
      </c>
      <c r="S29" s="196">
        <v>0.46</v>
      </c>
      <c r="T29" s="196">
        <v>0</v>
      </c>
      <c r="U29" s="196">
        <v>2.36</v>
      </c>
      <c r="V29" s="196">
        <v>0.31</v>
      </c>
      <c r="W29" s="196">
        <v>0.61</v>
      </c>
      <c r="X29" s="196">
        <v>1.71</v>
      </c>
      <c r="Y29" s="196">
        <v>0</v>
      </c>
      <c r="Z29" s="196">
        <v>4.84</v>
      </c>
      <c r="AA29" s="196">
        <v>1.57</v>
      </c>
      <c r="AB29" s="196">
        <v>0</v>
      </c>
      <c r="AC29" s="196">
        <v>2.29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17.36</v>
      </c>
      <c r="AL29" s="196">
        <v>0</v>
      </c>
      <c r="AM29" s="196">
        <v>0</v>
      </c>
      <c r="AN29" s="196">
        <v>0</v>
      </c>
      <c r="AO29" s="196">
        <v>400.77</v>
      </c>
      <c r="AP29" s="196">
        <v>0</v>
      </c>
      <c r="AQ29" s="196">
        <v>0</v>
      </c>
      <c r="AR29" s="196">
        <v>14.53</v>
      </c>
      <c r="AS29" s="196">
        <v>30.67</v>
      </c>
      <c r="AT29" s="196">
        <v>40.200000000000003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4.1500000000000004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48.63</v>
      </c>
      <c r="L30" s="196">
        <v>0.52</v>
      </c>
      <c r="M30" s="196">
        <v>2.52</v>
      </c>
      <c r="N30" s="196">
        <v>0.99</v>
      </c>
      <c r="O30" s="196">
        <v>2.9</v>
      </c>
      <c r="P30" s="196">
        <v>0.87</v>
      </c>
      <c r="Q30" s="196">
        <v>0</v>
      </c>
      <c r="R30" s="196">
        <v>0.74</v>
      </c>
      <c r="S30" s="196">
        <v>0.47</v>
      </c>
      <c r="T30" s="196">
        <v>0</v>
      </c>
      <c r="U30" s="196">
        <v>2.36</v>
      </c>
      <c r="V30" s="196">
        <v>0.31</v>
      </c>
      <c r="W30" s="196">
        <v>0.61</v>
      </c>
      <c r="X30" s="196">
        <v>1.71</v>
      </c>
      <c r="Y30" s="196">
        <v>0</v>
      </c>
      <c r="Z30" s="196">
        <v>4.84</v>
      </c>
      <c r="AA30" s="196">
        <v>1.57</v>
      </c>
      <c r="AB30" s="196">
        <v>0</v>
      </c>
      <c r="AC30" s="196">
        <v>2.29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24.38</v>
      </c>
      <c r="AL30" s="196">
        <v>0</v>
      </c>
      <c r="AM30" s="196">
        <v>0</v>
      </c>
      <c r="AN30" s="196">
        <v>0</v>
      </c>
      <c r="AO30" s="196">
        <v>400.77</v>
      </c>
      <c r="AP30" s="196">
        <v>0</v>
      </c>
      <c r="AQ30" s="196">
        <v>0</v>
      </c>
      <c r="AR30" s="196">
        <v>14.53</v>
      </c>
      <c r="AS30" s="196">
        <v>30.67</v>
      </c>
      <c r="AT30" s="196">
        <v>40.200000000000003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4.1500000000000004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20.18</v>
      </c>
      <c r="L31" s="196">
        <v>0.52</v>
      </c>
      <c r="M31" s="196">
        <v>2.52</v>
      </c>
      <c r="N31" s="196">
        <v>0.99</v>
      </c>
      <c r="O31" s="196">
        <v>2.9</v>
      </c>
      <c r="P31" s="196">
        <v>0.87</v>
      </c>
      <c r="Q31" s="196">
        <v>0</v>
      </c>
      <c r="R31" s="196">
        <v>0.74</v>
      </c>
      <c r="S31" s="196">
        <v>0.46</v>
      </c>
      <c r="T31" s="196">
        <v>0</v>
      </c>
      <c r="U31" s="196">
        <v>2.36</v>
      </c>
      <c r="V31" s="196">
        <v>0.31</v>
      </c>
      <c r="W31" s="196">
        <v>0.61</v>
      </c>
      <c r="X31" s="196">
        <v>1.71</v>
      </c>
      <c r="Y31" s="196">
        <v>0</v>
      </c>
      <c r="Z31" s="196">
        <v>4.84</v>
      </c>
      <c r="AA31" s="196">
        <v>1.57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-43.51</v>
      </c>
      <c r="AL31" s="196">
        <v>0</v>
      </c>
      <c r="AM31" s="196">
        <v>0</v>
      </c>
      <c r="AN31" s="196">
        <v>0</v>
      </c>
      <c r="AO31" s="196">
        <v>400.77</v>
      </c>
      <c r="AP31" s="196">
        <v>0</v>
      </c>
      <c r="AQ31" s="196">
        <v>0</v>
      </c>
      <c r="AR31" s="196">
        <v>14.53</v>
      </c>
      <c r="AS31" s="196">
        <v>30.67</v>
      </c>
      <c r="AT31" s="196">
        <v>40.200000000000003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4.1500000000000004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20.170000000000002</v>
      </c>
      <c r="L32" s="196">
        <v>0.52</v>
      </c>
      <c r="M32" s="196">
        <v>2.52</v>
      </c>
      <c r="N32" s="196">
        <v>0.99</v>
      </c>
      <c r="O32" s="196">
        <v>2.9</v>
      </c>
      <c r="P32" s="196">
        <v>0.87</v>
      </c>
      <c r="Q32" s="196">
        <v>0</v>
      </c>
      <c r="R32" s="196">
        <v>0.74</v>
      </c>
      <c r="S32" s="196">
        <v>0.46</v>
      </c>
      <c r="T32" s="196">
        <v>0</v>
      </c>
      <c r="U32" s="196">
        <v>2.36</v>
      </c>
      <c r="V32" s="196">
        <v>0.31</v>
      </c>
      <c r="W32" s="196">
        <v>0.61</v>
      </c>
      <c r="X32" s="196">
        <v>1.71</v>
      </c>
      <c r="Y32" s="196">
        <v>0</v>
      </c>
      <c r="Z32" s="196">
        <v>4.84</v>
      </c>
      <c r="AA32" s="196">
        <v>1.57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-12.01</v>
      </c>
      <c r="AL32" s="196">
        <v>0</v>
      </c>
      <c r="AM32" s="196">
        <v>0</v>
      </c>
      <c r="AN32" s="196">
        <v>0</v>
      </c>
      <c r="AO32" s="196">
        <v>400.77</v>
      </c>
      <c r="AP32" s="196">
        <v>0</v>
      </c>
      <c r="AQ32" s="196">
        <v>0</v>
      </c>
      <c r="AR32" s="196">
        <v>14.53</v>
      </c>
      <c r="AS32" s="196">
        <v>30.67</v>
      </c>
      <c r="AT32" s="196">
        <v>40.200000000000003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4.1500000000000004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20.170000000000002</v>
      </c>
      <c r="L33" s="196">
        <v>0.52</v>
      </c>
      <c r="M33" s="196">
        <v>2.52</v>
      </c>
      <c r="N33" s="196">
        <v>0.99</v>
      </c>
      <c r="O33" s="196">
        <v>2.9</v>
      </c>
      <c r="P33" s="196">
        <v>0.87</v>
      </c>
      <c r="Q33" s="196">
        <v>0</v>
      </c>
      <c r="R33" s="196">
        <v>0.74</v>
      </c>
      <c r="S33" s="196">
        <v>0.46</v>
      </c>
      <c r="T33" s="196">
        <v>0</v>
      </c>
      <c r="U33" s="196">
        <v>2.36</v>
      </c>
      <c r="V33" s="196">
        <v>0.31</v>
      </c>
      <c r="W33" s="196">
        <v>0.61</v>
      </c>
      <c r="X33" s="196">
        <v>1.71</v>
      </c>
      <c r="Y33" s="196">
        <v>0</v>
      </c>
      <c r="Z33" s="196">
        <v>4.84</v>
      </c>
      <c r="AA33" s="196">
        <v>1.57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-12.01</v>
      </c>
      <c r="AL33" s="196">
        <v>0</v>
      </c>
      <c r="AM33" s="196">
        <v>0</v>
      </c>
      <c r="AN33" s="196">
        <v>0</v>
      </c>
      <c r="AO33" s="196">
        <v>400.77</v>
      </c>
      <c r="AP33" s="196">
        <v>0</v>
      </c>
      <c r="AQ33" s="196">
        <v>0</v>
      </c>
      <c r="AR33" s="196">
        <v>14.53</v>
      </c>
      <c r="AS33" s="196">
        <v>30.67</v>
      </c>
      <c r="AT33" s="196">
        <v>40.200000000000003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4.1500000000000004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20.170000000000002</v>
      </c>
      <c r="L34" s="196">
        <v>0.52</v>
      </c>
      <c r="M34" s="196">
        <v>2.52</v>
      </c>
      <c r="N34" s="196">
        <v>0.99</v>
      </c>
      <c r="O34" s="196">
        <v>2.9</v>
      </c>
      <c r="P34" s="196">
        <v>0.87</v>
      </c>
      <c r="Q34" s="196">
        <v>0</v>
      </c>
      <c r="R34" s="196">
        <v>0.74</v>
      </c>
      <c r="S34" s="196">
        <v>0.46</v>
      </c>
      <c r="T34" s="196">
        <v>0</v>
      </c>
      <c r="U34" s="196">
        <v>2.36</v>
      </c>
      <c r="V34" s="196">
        <v>0.31</v>
      </c>
      <c r="W34" s="196">
        <v>0.61</v>
      </c>
      <c r="X34" s="196">
        <v>1.71</v>
      </c>
      <c r="Y34" s="196">
        <v>0</v>
      </c>
      <c r="Z34" s="196">
        <v>4.84</v>
      </c>
      <c r="AA34" s="196">
        <v>1.57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-12.01</v>
      </c>
      <c r="AL34" s="196">
        <v>0</v>
      </c>
      <c r="AM34" s="196">
        <v>0</v>
      </c>
      <c r="AN34" s="196">
        <v>0</v>
      </c>
      <c r="AO34" s="196">
        <v>400.77</v>
      </c>
      <c r="AP34" s="196">
        <v>0</v>
      </c>
      <c r="AQ34" s="196">
        <v>0</v>
      </c>
      <c r="AR34" s="196">
        <v>14.53</v>
      </c>
      <c r="AS34" s="196">
        <v>30.67</v>
      </c>
      <c r="AT34" s="196">
        <v>40.200000000000003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4.1500000000000004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20.170000000000002</v>
      </c>
      <c r="L35" s="196">
        <v>0.52</v>
      </c>
      <c r="M35" s="196">
        <v>2.52</v>
      </c>
      <c r="N35" s="196">
        <v>0.99</v>
      </c>
      <c r="O35" s="196">
        <v>2.9</v>
      </c>
      <c r="P35" s="196">
        <v>0.87</v>
      </c>
      <c r="Q35" s="196">
        <v>0</v>
      </c>
      <c r="R35" s="196">
        <v>0.74</v>
      </c>
      <c r="S35" s="196">
        <v>0.46</v>
      </c>
      <c r="T35" s="196">
        <v>0</v>
      </c>
      <c r="U35" s="196">
        <v>2.36</v>
      </c>
      <c r="V35" s="196">
        <v>0.31</v>
      </c>
      <c r="W35" s="196">
        <v>0.61</v>
      </c>
      <c r="X35" s="196">
        <v>1.71</v>
      </c>
      <c r="Y35" s="196">
        <v>0</v>
      </c>
      <c r="Z35" s="196">
        <v>4.84</v>
      </c>
      <c r="AA35" s="196">
        <v>1.57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-12.01</v>
      </c>
      <c r="AL35" s="196">
        <v>0</v>
      </c>
      <c r="AM35" s="196">
        <v>0</v>
      </c>
      <c r="AN35" s="196">
        <v>0</v>
      </c>
      <c r="AO35" s="196">
        <v>400.77</v>
      </c>
      <c r="AP35" s="196">
        <v>0</v>
      </c>
      <c r="AQ35" s="196">
        <v>0</v>
      </c>
      <c r="AR35" s="196">
        <v>14.53</v>
      </c>
      <c r="AS35" s="196">
        <v>30.67</v>
      </c>
      <c r="AT35" s="196">
        <v>40.200000000000003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4.1500000000000004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20.170000000000002</v>
      </c>
      <c r="L36" s="196">
        <v>0.52</v>
      </c>
      <c r="M36" s="196">
        <v>2.52</v>
      </c>
      <c r="N36" s="196">
        <v>0.99</v>
      </c>
      <c r="O36" s="196">
        <v>2.9</v>
      </c>
      <c r="P36" s="196">
        <v>0.87</v>
      </c>
      <c r="Q36" s="196">
        <v>0</v>
      </c>
      <c r="R36" s="196">
        <v>0.74</v>
      </c>
      <c r="S36" s="196">
        <v>0.46</v>
      </c>
      <c r="T36" s="196">
        <v>0</v>
      </c>
      <c r="U36" s="196">
        <v>2.36</v>
      </c>
      <c r="V36" s="196">
        <v>0.31</v>
      </c>
      <c r="W36" s="196">
        <v>0.61</v>
      </c>
      <c r="X36" s="196">
        <v>1.71</v>
      </c>
      <c r="Y36" s="196">
        <v>0</v>
      </c>
      <c r="Z36" s="196">
        <v>4.84</v>
      </c>
      <c r="AA36" s="196">
        <v>1.57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-12.01</v>
      </c>
      <c r="AL36" s="196">
        <v>0</v>
      </c>
      <c r="AM36" s="196">
        <v>0</v>
      </c>
      <c r="AN36" s="196">
        <v>0</v>
      </c>
      <c r="AO36" s="196">
        <v>400.77</v>
      </c>
      <c r="AP36" s="196">
        <v>0</v>
      </c>
      <c r="AQ36" s="196">
        <v>0</v>
      </c>
      <c r="AR36" s="196">
        <v>14.53</v>
      </c>
      <c r="AS36" s="196">
        <v>31.62</v>
      </c>
      <c r="AT36" s="196">
        <v>40.200000000000003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4.1500000000000004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20.170000000000002</v>
      </c>
      <c r="L37" s="196">
        <v>0.52</v>
      </c>
      <c r="M37" s="196">
        <v>2.52</v>
      </c>
      <c r="N37" s="196">
        <v>0.99</v>
      </c>
      <c r="O37" s="196">
        <v>2.9</v>
      </c>
      <c r="P37" s="196">
        <v>0.87</v>
      </c>
      <c r="Q37" s="196">
        <v>0</v>
      </c>
      <c r="R37" s="196">
        <v>0.74</v>
      </c>
      <c r="S37" s="196">
        <v>0.46</v>
      </c>
      <c r="T37" s="196">
        <v>0</v>
      </c>
      <c r="U37" s="196">
        <v>2.36</v>
      </c>
      <c r="V37" s="196">
        <v>0.31</v>
      </c>
      <c r="W37" s="196">
        <v>0.61</v>
      </c>
      <c r="X37" s="196">
        <v>1.71</v>
      </c>
      <c r="Y37" s="196">
        <v>0</v>
      </c>
      <c r="Z37" s="196">
        <v>4.84</v>
      </c>
      <c r="AA37" s="196">
        <v>1.57</v>
      </c>
      <c r="AB37" s="196">
        <v>0</v>
      </c>
      <c r="AC37" s="196">
        <v>2.29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-12.01</v>
      </c>
      <c r="AL37" s="196">
        <v>0</v>
      </c>
      <c r="AM37" s="196">
        <v>0</v>
      </c>
      <c r="AN37" s="196">
        <v>0</v>
      </c>
      <c r="AO37" s="196">
        <v>400.77</v>
      </c>
      <c r="AP37" s="196">
        <v>0</v>
      </c>
      <c r="AQ37" s="196">
        <v>0</v>
      </c>
      <c r="AR37" s="196">
        <v>14.53</v>
      </c>
      <c r="AS37" s="196">
        <v>30.67</v>
      </c>
      <c r="AT37" s="196">
        <v>40.200000000000003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4.1500000000000004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20.170000000000002</v>
      </c>
      <c r="L38" s="196">
        <v>0.52</v>
      </c>
      <c r="M38" s="196">
        <v>2.52</v>
      </c>
      <c r="N38" s="196">
        <v>0.99</v>
      </c>
      <c r="O38" s="196">
        <v>2.9</v>
      </c>
      <c r="P38" s="196">
        <v>0.87</v>
      </c>
      <c r="Q38" s="196">
        <v>0</v>
      </c>
      <c r="R38" s="196">
        <v>0.74</v>
      </c>
      <c r="S38" s="196">
        <v>0.46</v>
      </c>
      <c r="T38" s="196">
        <v>0</v>
      </c>
      <c r="U38" s="196">
        <v>2.36</v>
      </c>
      <c r="V38" s="196">
        <v>0.31</v>
      </c>
      <c r="W38" s="196">
        <v>0.61</v>
      </c>
      <c r="X38" s="196">
        <v>1.71</v>
      </c>
      <c r="Y38" s="196">
        <v>0</v>
      </c>
      <c r="Z38" s="196">
        <v>4.84</v>
      </c>
      <c r="AA38" s="196">
        <v>1.57</v>
      </c>
      <c r="AB38" s="196">
        <v>0</v>
      </c>
      <c r="AC38" s="196">
        <v>2.29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-12.01</v>
      </c>
      <c r="AL38" s="196">
        <v>0</v>
      </c>
      <c r="AM38" s="196">
        <v>0</v>
      </c>
      <c r="AN38" s="196">
        <v>0</v>
      </c>
      <c r="AO38" s="196">
        <v>400.77</v>
      </c>
      <c r="AP38" s="196">
        <v>0</v>
      </c>
      <c r="AQ38" s="196">
        <v>0</v>
      </c>
      <c r="AR38" s="196">
        <v>14.53</v>
      </c>
      <c r="AS38" s="196">
        <v>30.67</v>
      </c>
      <c r="AT38" s="196">
        <v>40.200000000000003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4.1500000000000004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20.170000000000002</v>
      </c>
      <c r="L39" s="196">
        <v>0.52</v>
      </c>
      <c r="M39" s="196">
        <v>2.52</v>
      </c>
      <c r="N39" s="196">
        <v>0.99</v>
      </c>
      <c r="O39" s="196">
        <v>2.9</v>
      </c>
      <c r="P39" s="196">
        <v>0.87</v>
      </c>
      <c r="Q39" s="196">
        <v>0</v>
      </c>
      <c r="R39" s="196">
        <v>0.74</v>
      </c>
      <c r="S39" s="196">
        <v>0.46</v>
      </c>
      <c r="T39" s="196">
        <v>0</v>
      </c>
      <c r="U39" s="196">
        <v>2.36</v>
      </c>
      <c r="V39" s="196">
        <v>0.31</v>
      </c>
      <c r="W39" s="196">
        <v>0.61</v>
      </c>
      <c r="X39" s="196">
        <v>1.71</v>
      </c>
      <c r="Y39" s="196">
        <v>0</v>
      </c>
      <c r="Z39" s="196">
        <v>4.84</v>
      </c>
      <c r="AA39" s="196">
        <v>1.57</v>
      </c>
      <c r="AB39" s="196">
        <v>0</v>
      </c>
      <c r="AC39" s="196">
        <v>2.29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-12.01</v>
      </c>
      <c r="AL39" s="196">
        <v>0</v>
      </c>
      <c r="AM39" s="196">
        <v>0</v>
      </c>
      <c r="AN39" s="196">
        <v>0</v>
      </c>
      <c r="AO39" s="196">
        <v>400.77</v>
      </c>
      <c r="AP39" s="196">
        <v>0</v>
      </c>
      <c r="AQ39" s="196">
        <v>0</v>
      </c>
      <c r="AR39" s="196">
        <v>14.53</v>
      </c>
      <c r="AS39" s="196">
        <v>30.67</v>
      </c>
      <c r="AT39" s="196">
        <v>40.200000000000003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4.1500000000000004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20.170000000000002</v>
      </c>
      <c r="L40" s="196">
        <v>0.52</v>
      </c>
      <c r="M40" s="196">
        <v>2.52</v>
      </c>
      <c r="N40" s="196">
        <v>0.99</v>
      </c>
      <c r="O40" s="196">
        <v>2.9</v>
      </c>
      <c r="P40" s="196">
        <v>0.87</v>
      </c>
      <c r="Q40" s="196">
        <v>0</v>
      </c>
      <c r="R40" s="196">
        <v>0.74</v>
      </c>
      <c r="S40" s="196">
        <v>0.46</v>
      </c>
      <c r="T40" s="196">
        <v>0</v>
      </c>
      <c r="U40" s="196">
        <v>2.36</v>
      </c>
      <c r="V40" s="196">
        <v>0.31</v>
      </c>
      <c r="W40" s="196">
        <v>0.61</v>
      </c>
      <c r="X40" s="196">
        <v>1.71</v>
      </c>
      <c r="Y40" s="196">
        <v>0</v>
      </c>
      <c r="Z40" s="196">
        <v>4.84</v>
      </c>
      <c r="AA40" s="196">
        <v>1.57</v>
      </c>
      <c r="AB40" s="196">
        <v>0</v>
      </c>
      <c r="AC40" s="196">
        <v>2.29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-12.01</v>
      </c>
      <c r="AL40" s="196">
        <v>0</v>
      </c>
      <c r="AM40" s="196">
        <v>0</v>
      </c>
      <c r="AN40" s="196">
        <v>0</v>
      </c>
      <c r="AO40" s="196">
        <v>400.77</v>
      </c>
      <c r="AP40" s="196">
        <v>0</v>
      </c>
      <c r="AQ40" s="196">
        <v>0</v>
      </c>
      <c r="AR40" s="196">
        <v>14.53</v>
      </c>
      <c r="AS40" s="196">
        <v>30.67</v>
      </c>
      <c r="AT40" s="196">
        <v>40.200000000000003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4.1500000000000004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20.170000000000002</v>
      </c>
      <c r="L41" s="196">
        <v>0.52</v>
      </c>
      <c r="M41" s="196">
        <v>2.52</v>
      </c>
      <c r="N41" s="196">
        <v>0.99</v>
      </c>
      <c r="O41" s="196">
        <v>2.9</v>
      </c>
      <c r="P41" s="196">
        <v>0.87</v>
      </c>
      <c r="Q41" s="196">
        <v>0</v>
      </c>
      <c r="R41" s="196">
        <v>0.74</v>
      </c>
      <c r="S41" s="196">
        <v>0.46</v>
      </c>
      <c r="T41" s="196">
        <v>0</v>
      </c>
      <c r="U41" s="196">
        <v>2.36</v>
      </c>
      <c r="V41" s="196">
        <v>0.31</v>
      </c>
      <c r="W41" s="196">
        <v>0.61</v>
      </c>
      <c r="X41" s="196">
        <v>7.58</v>
      </c>
      <c r="Y41" s="196">
        <v>0</v>
      </c>
      <c r="Z41" s="196">
        <v>4.84</v>
      </c>
      <c r="AA41" s="196">
        <v>1.57</v>
      </c>
      <c r="AB41" s="196">
        <v>0</v>
      </c>
      <c r="AC41" s="196">
        <v>2.29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400.77</v>
      </c>
      <c r="AP41" s="196">
        <v>0</v>
      </c>
      <c r="AQ41" s="196">
        <v>0</v>
      </c>
      <c r="AR41" s="196">
        <v>14.53</v>
      </c>
      <c r="AS41" s="196">
        <v>30.67</v>
      </c>
      <c r="AT41" s="196">
        <v>40.200000000000003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4.1500000000000004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20.170000000000002</v>
      </c>
      <c r="L42" s="196">
        <v>0.52</v>
      </c>
      <c r="M42" s="196">
        <v>2.52</v>
      </c>
      <c r="N42" s="196">
        <v>0.99</v>
      </c>
      <c r="O42" s="196">
        <v>2.9</v>
      </c>
      <c r="P42" s="196">
        <v>0.87</v>
      </c>
      <c r="Q42" s="196">
        <v>0</v>
      </c>
      <c r="R42" s="196">
        <v>0.74</v>
      </c>
      <c r="S42" s="196">
        <v>0.46</v>
      </c>
      <c r="T42" s="196">
        <v>0</v>
      </c>
      <c r="U42" s="196">
        <v>2.36</v>
      </c>
      <c r="V42" s="196">
        <v>0.31</v>
      </c>
      <c r="W42" s="196">
        <v>0.61</v>
      </c>
      <c r="X42" s="196">
        <v>7.58</v>
      </c>
      <c r="Y42" s="196">
        <v>0</v>
      </c>
      <c r="Z42" s="196">
        <v>4.84</v>
      </c>
      <c r="AA42" s="196">
        <v>1.57</v>
      </c>
      <c r="AB42" s="196">
        <v>0</v>
      </c>
      <c r="AC42" s="196">
        <v>2.29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400.77</v>
      </c>
      <c r="AP42" s="196">
        <v>0</v>
      </c>
      <c r="AQ42" s="196">
        <v>0</v>
      </c>
      <c r="AR42" s="196">
        <v>14.53</v>
      </c>
      <c r="AS42" s="196">
        <v>30.67</v>
      </c>
      <c r="AT42" s="196">
        <v>40.200000000000003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4.1500000000000004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20.18</v>
      </c>
      <c r="L43" s="196">
        <v>0.52</v>
      </c>
      <c r="M43" s="196">
        <v>2.52</v>
      </c>
      <c r="N43" s="196">
        <v>0.99</v>
      </c>
      <c r="O43" s="196">
        <v>2.9</v>
      </c>
      <c r="P43" s="196">
        <v>0.87</v>
      </c>
      <c r="Q43" s="196">
        <v>0</v>
      </c>
      <c r="R43" s="196">
        <v>0.74</v>
      </c>
      <c r="S43" s="196">
        <v>0.46</v>
      </c>
      <c r="T43" s="196">
        <v>0</v>
      </c>
      <c r="U43" s="196">
        <v>2.36</v>
      </c>
      <c r="V43" s="196">
        <v>-6.7</v>
      </c>
      <c r="W43" s="196">
        <v>0.61</v>
      </c>
      <c r="X43" s="196">
        <v>4.66</v>
      </c>
      <c r="Y43" s="196">
        <v>0</v>
      </c>
      <c r="Z43" s="196">
        <v>4.84</v>
      </c>
      <c r="AA43" s="196">
        <v>1.57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400.77</v>
      </c>
      <c r="AP43" s="196">
        <v>0</v>
      </c>
      <c r="AQ43" s="196">
        <v>0</v>
      </c>
      <c r="AR43" s="196">
        <v>14.53</v>
      </c>
      <c r="AS43" s="196">
        <v>30.67</v>
      </c>
      <c r="AT43" s="196">
        <v>40.200000000000003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4.1500000000000004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20.18</v>
      </c>
      <c r="L44" s="196">
        <v>0.52</v>
      </c>
      <c r="M44" s="196">
        <v>2.52</v>
      </c>
      <c r="N44" s="196">
        <v>0.99</v>
      </c>
      <c r="O44" s="196">
        <v>2.9</v>
      </c>
      <c r="P44" s="196">
        <v>0.87</v>
      </c>
      <c r="Q44" s="196">
        <v>0</v>
      </c>
      <c r="R44" s="196">
        <v>0.74</v>
      </c>
      <c r="S44" s="196">
        <v>0.46</v>
      </c>
      <c r="T44" s="196">
        <v>0</v>
      </c>
      <c r="U44" s="196">
        <v>2.36</v>
      </c>
      <c r="V44" s="196">
        <v>-4.33</v>
      </c>
      <c r="W44" s="196">
        <v>0.61</v>
      </c>
      <c r="X44" s="196">
        <v>2.1</v>
      </c>
      <c r="Y44" s="196">
        <v>0</v>
      </c>
      <c r="Z44" s="196">
        <v>4.84</v>
      </c>
      <c r="AA44" s="196">
        <v>1.57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400.77</v>
      </c>
      <c r="AP44" s="196">
        <v>0</v>
      </c>
      <c r="AQ44" s="196">
        <v>0</v>
      </c>
      <c r="AR44" s="196">
        <v>14.53</v>
      </c>
      <c r="AS44" s="196">
        <v>30.67</v>
      </c>
      <c r="AT44" s="196">
        <v>40.200000000000003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4.1500000000000004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20.18</v>
      </c>
      <c r="L45" s="196">
        <v>0.52</v>
      </c>
      <c r="M45" s="196">
        <v>2.52</v>
      </c>
      <c r="N45" s="196">
        <v>0.99</v>
      </c>
      <c r="O45" s="196">
        <v>2.9</v>
      </c>
      <c r="P45" s="196">
        <v>0.87</v>
      </c>
      <c r="Q45" s="196">
        <v>0</v>
      </c>
      <c r="R45" s="196">
        <v>0.74</v>
      </c>
      <c r="S45" s="196">
        <v>0.46</v>
      </c>
      <c r="T45" s="196">
        <v>0</v>
      </c>
      <c r="U45" s="196">
        <v>2.36</v>
      </c>
      <c r="V45" s="196">
        <v>-16.57</v>
      </c>
      <c r="W45" s="196">
        <v>0.61</v>
      </c>
      <c r="X45" s="196">
        <v>2.1</v>
      </c>
      <c r="Y45" s="196">
        <v>0</v>
      </c>
      <c r="Z45" s="196">
        <v>4.84</v>
      </c>
      <c r="AA45" s="196">
        <v>1.57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400.77</v>
      </c>
      <c r="AP45" s="196">
        <v>0</v>
      </c>
      <c r="AQ45" s="196">
        <v>0</v>
      </c>
      <c r="AR45" s="196">
        <v>14.53</v>
      </c>
      <c r="AS45" s="196">
        <v>30.67</v>
      </c>
      <c r="AT45" s="196">
        <v>40.200000000000003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4.1500000000000004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20.18</v>
      </c>
      <c r="L46" s="196">
        <v>0.52</v>
      </c>
      <c r="M46" s="196">
        <v>2.52</v>
      </c>
      <c r="N46" s="196">
        <v>0.99</v>
      </c>
      <c r="O46" s="196">
        <v>2.9</v>
      </c>
      <c r="P46" s="196">
        <v>0.87</v>
      </c>
      <c r="Q46" s="196">
        <v>0</v>
      </c>
      <c r="R46" s="196">
        <v>0.74</v>
      </c>
      <c r="S46" s="196">
        <v>0.46</v>
      </c>
      <c r="T46" s="196">
        <v>0</v>
      </c>
      <c r="U46" s="196">
        <v>2.36</v>
      </c>
      <c r="V46" s="196">
        <v>-16.57</v>
      </c>
      <c r="W46" s="196">
        <v>0.61</v>
      </c>
      <c r="X46" s="196">
        <v>2.19</v>
      </c>
      <c r="Y46" s="196">
        <v>0</v>
      </c>
      <c r="Z46" s="196">
        <v>4.84</v>
      </c>
      <c r="AA46" s="196">
        <v>1.57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400.77</v>
      </c>
      <c r="AP46" s="196">
        <v>0</v>
      </c>
      <c r="AQ46" s="196">
        <v>0</v>
      </c>
      <c r="AR46" s="196">
        <v>14.53</v>
      </c>
      <c r="AS46" s="196">
        <v>30.67</v>
      </c>
      <c r="AT46" s="196">
        <v>40.200000000000003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4.1500000000000004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20.18</v>
      </c>
      <c r="L47" s="196">
        <v>0.52</v>
      </c>
      <c r="M47" s="196">
        <v>2.52</v>
      </c>
      <c r="N47" s="196">
        <v>0.99</v>
      </c>
      <c r="O47" s="196">
        <v>2.9</v>
      </c>
      <c r="P47" s="196">
        <v>0.87</v>
      </c>
      <c r="Q47" s="196">
        <v>0</v>
      </c>
      <c r="R47" s="196">
        <v>0.74</v>
      </c>
      <c r="S47" s="196">
        <v>0.46</v>
      </c>
      <c r="T47" s="196">
        <v>0</v>
      </c>
      <c r="U47" s="196">
        <v>2.36</v>
      </c>
      <c r="V47" s="196">
        <v>-16.57</v>
      </c>
      <c r="W47" s="196">
        <v>0.61</v>
      </c>
      <c r="X47" s="196">
        <v>2.19</v>
      </c>
      <c r="Y47" s="196">
        <v>0</v>
      </c>
      <c r="Z47" s="196">
        <v>4.84</v>
      </c>
      <c r="AA47" s="196">
        <v>1.57</v>
      </c>
      <c r="AB47" s="196">
        <v>0</v>
      </c>
      <c r="AC47" s="196">
        <v>1.77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19.61</v>
      </c>
      <c r="AL47" s="196">
        <v>0</v>
      </c>
      <c r="AM47" s="196">
        <v>0</v>
      </c>
      <c r="AN47" s="196">
        <v>0</v>
      </c>
      <c r="AO47" s="196">
        <v>400.77</v>
      </c>
      <c r="AP47" s="196">
        <v>0</v>
      </c>
      <c r="AQ47" s="196">
        <v>0</v>
      </c>
      <c r="AR47" s="196">
        <v>14.53</v>
      </c>
      <c r="AS47" s="196">
        <v>30.67</v>
      </c>
      <c r="AT47" s="196">
        <v>40.200000000000003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4.1500000000000004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20.18</v>
      </c>
      <c r="L48" s="196">
        <v>0.52</v>
      </c>
      <c r="M48" s="196">
        <v>2.52</v>
      </c>
      <c r="N48" s="196">
        <v>0.99</v>
      </c>
      <c r="O48" s="196">
        <v>2.9</v>
      </c>
      <c r="P48" s="196">
        <v>0.87</v>
      </c>
      <c r="Q48" s="196">
        <v>0</v>
      </c>
      <c r="R48" s="196">
        <v>0.74</v>
      </c>
      <c r="S48" s="196">
        <v>0.46</v>
      </c>
      <c r="T48" s="196">
        <v>0</v>
      </c>
      <c r="U48" s="196">
        <v>2.36</v>
      </c>
      <c r="V48" s="196">
        <v>-16.579999999999998</v>
      </c>
      <c r="W48" s="196">
        <v>0.61</v>
      </c>
      <c r="X48" s="196">
        <v>2.19</v>
      </c>
      <c r="Y48" s="196">
        <v>0</v>
      </c>
      <c r="Z48" s="196">
        <v>4.84</v>
      </c>
      <c r="AA48" s="196">
        <v>1.57</v>
      </c>
      <c r="AB48" s="196">
        <v>0</v>
      </c>
      <c r="AC48" s="196">
        <v>1.77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19.61</v>
      </c>
      <c r="AL48" s="196">
        <v>0</v>
      </c>
      <c r="AM48" s="196">
        <v>0</v>
      </c>
      <c r="AN48" s="196">
        <v>0</v>
      </c>
      <c r="AO48" s="196">
        <v>400.77</v>
      </c>
      <c r="AP48" s="196">
        <v>0</v>
      </c>
      <c r="AQ48" s="196">
        <v>0</v>
      </c>
      <c r="AR48" s="196">
        <v>14.53</v>
      </c>
      <c r="AS48" s="196">
        <v>30.67</v>
      </c>
      <c r="AT48" s="196">
        <v>40.200000000000003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4.1500000000000004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20.18</v>
      </c>
      <c r="L49" s="196">
        <v>0.52</v>
      </c>
      <c r="M49" s="196">
        <v>2.52</v>
      </c>
      <c r="N49" s="196">
        <v>0.99</v>
      </c>
      <c r="O49" s="196">
        <v>2.9</v>
      </c>
      <c r="P49" s="196">
        <v>0.87</v>
      </c>
      <c r="Q49" s="196">
        <v>0</v>
      </c>
      <c r="R49" s="196">
        <v>0.74</v>
      </c>
      <c r="S49" s="196">
        <v>0.46</v>
      </c>
      <c r="T49" s="196">
        <v>0</v>
      </c>
      <c r="U49" s="196">
        <v>2.36</v>
      </c>
      <c r="V49" s="196">
        <v>-16.579999999999998</v>
      </c>
      <c r="W49" s="196">
        <v>0.61</v>
      </c>
      <c r="X49" s="196">
        <v>2.2799999999999998</v>
      </c>
      <c r="Y49" s="196">
        <v>0</v>
      </c>
      <c r="Z49" s="196">
        <v>4.84</v>
      </c>
      <c r="AA49" s="196">
        <v>1.57</v>
      </c>
      <c r="AB49" s="196">
        <v>0</v>
      </c>
      <c r="AC49" s="196">
        <v>1.77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19.61</v>
      </c>
      <c r="AL49" s="196">
        <v>0</v>
      </c>
      <c r="AM49" s="196">
        <v>0</v>
      </c>
      <c r="AN49" s="196">
        <v>0</v>
      </c>
      <c r="AO49" s="196">
        <v>400.77</v>
      </c>
      <c r="AP49" s="196">
        <v>0</v>
      </c>
      <c r="AQ49" s="196">
        <v>0</v>
      </c>
      <c r="AR49" s="196">
        <v>14.53</v>
      </c>
      <c r="AS49" s="196">
        <v>30.67</v>
      </c>
      <c r="AT49" s="196">
        <v>40.200000000000003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4.1500000000000004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20.190000000000001</v>
      </c>
      <c r="L50" s="196">
        <v>0.52</v>
      </c>
      <c r="M50" s="196">
        <v>2.52</v>
      </c>
      <c r="N50" s="196">
        <v>0.99</v>
      </c>
      <c r="O50" s="196">
        <v>2.9</v>
      </c>
      <c r="P50" s="196">
        <v>0.87</v>
      </c>
      <c r="Q50" s="196">
        <v>0</v>
      </c>
      <c r="R50" s="196">
        <v>0.74</v>
      </c>
      <c r="S50" s="196">
        <v>0.46</v>
      </c>
      <c r="T50" s="196">
        <v>0</v>
      </c>
      <c r="U50" s="196">
        <v>2.36</v>
      </c>
      <c r="V50" s="196">
        <v>-45.64</v>
      </c>
      <c r="W50" s="196">
        <v>0.61</v>
      </c>
      <c r="X50" s="196">
        <v>2.2799999999999998</v>
      </c>
      <c r="Y50" s="196">
        <v>0</v>
      </c>
      <c r="Z50" s="196">
        <v>4.84</v>
      </c>
      <c r="AA50" s="196">
        <v>1.57</v>
      </c>
      <c r="AB50" s="196">
        <v>0</v>
      </c>
      <c r="AC50" s="196">
        <v>1.77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19.61</v>
      </c>
      <c r="AL50" s="196">
        <v>0</v>
      </c>
      <c r="AM50" s="196">
        <v>0</v>
      </c>
      <c r="AN50" s="196">
        <v>0</v>
      </c>
      <c r="AO50" s="196">
        <v>400.77</v>
      </c>
      <c r="AP50" s="196">
        <v>0</v>
      </c>
      <c r="AQ50" s="196">
        <v>0</v>
      </c>
      <c r="AR50" s="196">
        <v>14.53</v>
      </c>
      <c r="AS50" s="196">
        <v>30.67</v>
      </c>
      <c r="AT50" s="196">
        <v>40.200000000000003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4.38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48.62</v>
      </c>
      <c r="L51" s="196">
        <v>0.52</v>
      </c>
      <c r="M51" s="196">
        <v>2.52</v>
      </c>
      <c r="N51" s="196">
        <v>0.99</v>
      </c>
      <c r="O51" s="196">
        <v>2.9</v>
      </c>
      <c r="P51" s="196">
        <v>0.87</v>
      </c>
      <c r="Q51" s="196">
        <v>0</v>
      </c>
      <c r="R51" s="196">
        <v>0.74</v>
      </c>
      <c r="S51" s="196">
        <v>0.46</v>
      </c>
      <c r="T51" s="196">
        <v>0</v>
      </c>
      <c r="U51" s="196">
        <v>2.36</v>
      </c>
      <c r="V51" s="196">
        <v>-45.64</v>
      </c>
      <c r="W51" s="196">
        <v>0.61</v>
      </c>
      <c r="X51" s="196">
        <v>2.37</v>
      </c>
      <c r="Y51" s="196">
        <v>0</v>
      </c>
      <c r="Z51" s="196">
        <v>4.84</v>
      </c>
      <c r="AA51" s="196">
        <v>1.57</v>
      </c>
      <c r="AB51" s="196">
        <v>0</v>
      </c>
      <c r="AC51" s="196">
        <v>1.77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17.36</v>
      </c>
      <c r="AL51" s="196">
        <v>0</v>
      </c>
      <c r="AM51" s="196">
        <v>0</v>
      </c>
      <c r="AN51" s="196">
        <v>0</v>
      </c>
      <c r="AO51" s="196">
        <v>392.99</v>
      </c>
      <c r="AP51" s="196">
        <v>0</v>
      </c>
      <c r="AQ51" s="196">
        <v>0</v>
      </c>
      <c r="AR51" s="196">
        <v>14.53</v>
      </c>
      <c r="AS51" s="196">
        <v>30.67</v>
      </c>
      <c r="AT51" s="196">
        <v>40.200000000000003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4.38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96.64</v>
      </c>
      <c r="L52" s="196">
        <v>0.52</v>
      </c>
      <c r="M52" s="196">
        <v>2.52</v>
      </c>
      <c r="N52" s="196">
        <v>0.99</v>
      </c>
      <c r="O52" s="196">
        <v>2.9</v>
      </c>
      <c r="P52" s="196">
        <v>0.87</v>
      </c>
      <c r="Q52" s="196">
        <v>0</v>
      </c>
      <c r="R52" s="196">
        <v>0.73</v>
      </c>
      <c r="S52" s="196">
        <v>0.46</v>
      </c>
      <c r="T52" s="196">
        <v>0</v>
      </c>
      <c r="U52" s="196">
        <v>2.36</v>
      </c>
      <c r="V52" s="196">
        <v>-45.64</v>
      </c>
      <c r="W52" s="196">
        <v>0.61</v>
      </c>
      <c r="X52" s="196">
        <v>2.37</v>
      </c>
      <c r="Y52" s="196">
        <v>0</v>
      </c>
      <c r="Z52" s="196">
        <v>4.84</v>
      </c>
      <c r="AA52" s="196">
        <v>1.57</v>
      </c>
      <c r="AB52" s="196">
        <v>0</v>
      </c>
      <c r="AC52" s="196">
        <v>1.77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17.36</v>
      </c>
      <c r="AL52" s="196">
        <v>0</v>
      </c>
      <c r="AM52" s="196">
        <v>0</v>
      </c>
      <c r="AN52" s="196">
        <v>0</v>
      </c>
      <c r="AO52" s="196">
        <v>392.99</v>
      </c>
      <c r="AP52" s="196">
        <v>0</v>
      </c>
      <c r="AQ52" s="196">
        <v>0</v>
      </c>
      <c r="AR52" s="196">
        <v>14.53</v>
      </c>
      <c r="AS52" s="196">
        <v>30.67</v>
      </c>
      <c r="AT52" s="196">
        <v>40.200000000000003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4.38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144.66</v>
      </c>
      <c r="L53" s="196">
        <v>0.52</v>
      </c>
      <c r="M53" s="196">
        <v>2.52</v>
      </c>
      <c r="N53" s="196">
        <v>0.99</v>
      </c>
      <c r="O53" s="196">
        <v>2.9</v>
      </c>
      <c r="P53" s="196">
        <v>0.87</v>
      </c>
      <c r="Q53" s="196">
        <v>0</v>
      </c>
      <c r="R53" s="196">
        <v>0.73</v>
      </c>
      <c r="S53" s="196">
        <v>0.46</v>
      </c>
      <c r="T53" s="196">
        <v>0</v>
      </c>
      <c r="U53" s="196">
        <v>2.36</v>
      </c>
      <c r="V53" s="196">
        <v>-45.64</v>
      </c>
      <c r="W53" s="196">
        <v>0.61</v>
      </c>
      <c r="X53" s="196">
        <v>-4.04</v>
      </c>
      <c r="Y53" s="196">
        <v>0</v>
      </c>
      <c r="Z53" s="196">
        <v>4.84</v>
      </c>
      <c r="AA53" s="196">
        <v>1.57</v>
      </c>
      <c r="AB53" s="196">
        <v>0</v>
      </c>
      <c r="AC53" s="196">
        <v>1.77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17.36</v>
      </c>
      <c r="AL53" s="196">
        <v>0</v>
      </c>
      <c r="AM53" s="196">
        <v>0</v>
      </c>
      <c r="AN53" s="196">
        <v>0</v>
      </c>
      <c r="AO53" s="196">
        <v>392.99</v>
      </c>
      <c r="AP53" s="196">
        <v>0</v>
      </c>
      <c r="AQ53" s="196">
        <v>0</v>
      </c>
      <c r="AR53" s="196">
        <v>14.53</v>
      </c>
      <c r="AS53" s="196">
        <v>30.67</v>
      </c>
      <c r="AT53" s="196">
        <v>40.200000000000003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4.38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144.66</v>
      </c>
      <c r="L54" s="196">
        <v>0.52</v>
      </c>
      <c r="M54" s="196">
        <v>2.52</v>
      </c>
      <c r="N54" s="196">
        <v>0.99</v>
      </c>
      <c r="O54" s="196">
        <v>2.9</v>
      </c>
      <c r="P54" s="196">
        <v>0.87</v>
      </c>
      <c r="Q54" s="196">
        <v>0</v>
      </c>
      <c r="R54" s="196">
        <v>0.73</v>
      </c>
      <c r="S54" s="196">
        <v>0.46</v>
      </c>
      <c r="T54" s="196">
        <v>0</v>
      </c>
      <c r="U54" s="196">
        <v>2.36</v>
      </c>
      <c r="V54" s="196">
        <v>-45.64</v>
      </c>
      <c r="W54" s="196">
        <v>0.61</v>
      </c>
      <c r="X54" s="196">
        <v>-5.38</v>
      </c>
      <c r="Y54" s="196">
        <v>0</v>
      </c>
      <c r="Z54" s="196">
        <v>4.84</v>
      </c>
      <c r="AA54" s="196">
        <v>1.57</v>
      </c>
      <c r="AB54" s="196">
        <v>0</v>
      </c>
      <c r="AC54" s="196">
        <v>1.77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17.36</v>
      </c>
      <c r="AL54" s="196">
        <v>0</v>
      </c>
      <c r="AM54" s="196">
        <v>0</v>
      </c>
      <c r="AN54" s="196">
        <v>0</v>
      </c>
      <c r="AO54" s="196">
        <v>392.99</v>
      </c>
      <c r="AP54" s="196">
        <v>0</v>
      </c>
      <c r="AQ54" s="196">
        <v>0</v>
      </c>
      <c r="AR54" s="196">
        <v>14.53</v>
      </c>
      <c r="AS54" s="196">
        <v>30.67</v>
      </c>
      <c r="AT54" s="196">
        <v>40.200000000000003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4.38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125.46</v>
      </c>
      <c r="L55" s="196">
        <v>0.52</v>
      </c>
      <c r="M55" s="196">
        <v>2.52</v>
      </c>
      <c r="N55" s="196">
        <v>0.99</v>
      </c>
      <c r="O55" s="196">
        <v>2.9</v>
      </c>
      <c r="P55" s="196">
        <v>0.87</v>
      </c>
      <c r="Q55" s="196">
        <v>0</v>
      </c>
      <c r="R55" s="196">
        <v>3.22</v>
      </c>
      <c r="S55" s="196">
        <v>0.46</v>
      </c>
      <c r="T55" s="196">
        <v>0</v>
      </c>
      <c r="U55" s="196">
        <v>2.36</v>
      </c>
      <c r="V55" s="196">
        <v>-48.55</v>
      </c>
      <c r="W55" s="196">
        <v>0.61</v>
      </c>
      <c r="X55" s="196">
        <v>-6.9</v>
      </c>
      <c r="Y55" s="196">
        <v>0</v>
      </c>
      <c r="Z55" s="196">
        <v>4.84</v>
      </c>
      <c r="AA55" s="196">
        <v>2.48</v>
      </c>
      <c r="AB55" s="196">
        <v>0</v>
      </c>
      <c r="AC55" s="196">
        <v>1.77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17.36</v>
      </c>
      <c r="AL55" s="196">
        <v>0</v>
      </c>
      <c r="AM55" s="196">
        <v>0</v>
      </c>
      <c r="AN55" s="196">
        <v>0</v>
      </c>
      <c r="AO55" s="196">
        <v>392.99</v>
      </c>
      <c r="AP55" s="196">
        <v>0</v>
      </c>
      <c r="AQ55" s="196">
        <v>0</v>
      </c>
      <c r="AR55" s="196">
        <v>14.53</v>
      </c>
      <c r="AS55" s="196">
        <v>30.67</v>
      </c>
      <c r="AT55" s="196">
        <v>40.200000000000003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4.38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173.48</v>
      </c>
      <c r="L56" s="196">
        <v>0.52</v>
      </c>
      <c r="M56" s="196">
        <v>2.52</v>
      </c>
      <c r="N56" s="196">
        <v>0.99</v>
      </c>
      <c r="O56" s="196">
        <v>2.9</v>
      </c>
      <c r="P56" s="196">
        <v>0.87</v>
      </c>
      <c r="Q56" s="196">
        <v>0</v>
      </c>
      <c r="R56" s="196">
        <v>3.83</v>
      </c>
      <c r="S56" s="196">
        <v>0.46</v>
      </c>
      <c r="T56" s="196">
        <v>0</v>
      </c>
      <c r="U56" s="196">
        <v>2.36</v>
      </c>
      <c r="V56" s="196">
        <v>-48.55</v>
      </c>
      <c r="W56" s="196">
        <v>0.61</v>
      </c>
      <c r="X56" s="196">
        <v>-6.9</v>
      </c>
      <c r="Y56" s="196">
        <v>0</v>
      </c>
      <c r="Z56" s="196">
        <v>4.84</v>
      </c>
      <c r="AA56" s="196">
        <v>2.48</v>
      </c>
      <c r="AB56" s="196">
        <v>0</v>
      </c>
      <c r="AC56" s="196">
        <v>1.77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17.36</v>
      </c>
      <c r="AL56" s="196">
        <v>0</v>
      </c>
      <c r="AM56" s="196">
        <v>0</v>
      </c>
      <c r="AN56" s="196">
        <v>0</v>
      </c>
      <c r="AO56" s="196">
        <v>392.99</v>
      </c>
      <c r="AP56" s="196">
        <v>0</v>
      </c>
      <c r="AQ56" s="196">
        <v>0</v>
      </c>
      <c r="AR56" s="196">
        <v>14.53</v>
      </c>
      <c r="AS56" s="196">
        <v>30.67</v>
      </c>
      <c r="AT56" s="196">
        <v>40.200000000000003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4.38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173.48</v>
      </c>
      <c r="L57" s="196">
        <v>0.52</v>
      </c>
      <c r="M57" s="196">
        <v>2.52</v>
      </c>
      <c r="N57" s="196">
        <v>0.99</v>
      </c>
      <c r="O57" s="196">
        <v>2.9</v>
      </c>
      <c r="P57" s="196">
        <v>0.56999999999999995</v>
      </c>
      <c r="Q57" s="196">
        <v>0</v>
      </c>
      <c r="R57" s="196">
        <v>1.38</v>
      </c>
      <c r="S57" s="196">
        <v>0.46</v>
      </c>
      <c r="T57" s="196">
        <v>0</v>
      </c>
      <c r="U57" s="196">
        <v>2.36</v>
      </c>
      <c r="V57" s="196">
        <v>-45.64</v>
      </c>
      <c r="W57" s="196">
        <v>0.61</v>
      </c>
      <c r="X57" s="196">
        <v>-6.9</v>
      </c>
      <c r="Y57" s="196">
        <v>0</v>
      </c>
      <c r="Z57" s="196">
        <v>4.84</v>
      </c>
      <c r="AA57" s="196">
        <v>1.57</v>
      </c>
      <c r="AB57" s="196">
        <v>0</v>
      </c>
      <c r="AC57" s="196">
        <v>1.77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17.36</v>
      </c>
      <c r="AL57" s="196">
        <v>0</v>
      </c>
      <c r="AM57" s="196">
        <v>0</v>
      </c>
      <c r="AN57" s="196">
        <v>0</v>
      </c>
      <c r="AO57" s="196">
        <v>392.99</v>
      </c>
      <c r="AP57" s="196">
        <v>0</v>
      </c>
      <c r="AQ57" s="196">
        <v>0</v>
      </c>
      <c r="AR57" s="196">
        <v>14.53</v>
      </c>
      <c r="AS57" s="196">
        <v>30.67</v>
      </c>
      <c r="AT57" s="196">
        <v>40.200000000000003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4.38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173.48</v>
      </c>
      <c r="L58" s="196">
        <v>0.52</v>
      </c>
      <c r="M58" s="196">
        <v>2.52</v>
      </c>
      <c r="N58" s="196">
        <v>0.99</v>
      </c>
      <c r="O58" s="196">
        <v>2.9</v>
      </c>
      <c r="P58" s="196">
        <v>0.56999999999999995</v>
      </c>
      <c r="Q58" s="196">
        <v>0</v>
      </c>
      <c r="R58" s="196">
        <v>1.38</v>
      </c>
      <c r="S58" s="196">
        <v>0.46</v>
      </c>
      <c r="T58" s="196">
        <v>0</v>
      </c>
      <c r="U58" s="196">
        <v>2.36</v>
      </c>
      <c r="V58" s="196">
        <v>-45.64</v>
      </c>
      <c r="W58" s="196">
        <v>0.61</v>
      </c>
      <c r="X58" s="196">
        <v>-6.9</v>
      </c>
      <c r="Y58" s="196">
        <v>0</v>
      </c>
      <c r="Z58" s="196">
        <v>4.84</v>
      </c>
      <c r="AA58" s="196">
        <v>1.57</v>
      </c>
      <c r="AB58" s="196">
        <v>0</v>
      </c>
      <c r="AC58" s="196">
        <v>1.77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17.36</v>
      </c>
      <c r="AL58" s="196">
        <v>0</v>
      </c>
      <c r="AM58" s="196">
        <v>0</v>
      </c>
      <c r="AN58" s="196">
        <v>0</v>
      </c>
      <c r="AO58" s="196">
        <v>392.99</v>
      </c>
      <c r="AP58" s="196">
        <v>0</v>
      </c>
      <c r="AQ58" s="196">
        <v>0</v>
      </c>
      <c r="AR58" s="196">
        <v>14.53</v>
      </c>
      <c r="AS58" s="196">
        <v>30.67</v>
      </c>
      <c r="AT58" s="196">
        <v>40.200000000000003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4.38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173.48</v>
      </c>
      <c r="L59" s="196">
        <v>0.52</v>
      </c>
      <c r="M59" s="196">
        <v>2.52</v>
      </c>
      <c r="N59" s="196">
        <v>0.99</v>
      </c>
      <c r="O59" s="196">
        <v>2.9</v>
      </c>
      <c r="P59" s="196">
        <v>0.56999999999999995</v>
      </c>
      <c r="Q59" s="196">
        <v>0</v>
      </c>
      <c r="R59" s="196">
        <v>0.74</v>
      </c>
      <c r="S59" s="196">
        <v>0.46</v>
      </c>
      <c r="T59" s="196">
        <v>0</v>
      </c>
      <c r="U59" s="196">
        <v>2.36</v>
      </c>
      <c r="V59" s="196">
        <v>0.31</v>
      </c>
      <c r="W59" s="196">
        <v>0.61</v>
      </c>
      <c r="X59" s="196">
        <v>-6.9</v>
      </c>
      <c r="Y59" s="196">
        <v>0</v>
      </c>
      <c r="Z59" s="196">
        <v>4.84</v>
      </c>
      <c r="AA59" s="196">
        <v>1.57</v>
      </c>
      <c r="AB59" s="196">
        <v>0</v>
      </c>
      <c r="AC59" s="196">
        <v>1.77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392.99</v>
      </c>
      <c r="AP59" s="196">
        <v>0</v>
      </c>
      <c r="AQ59" s="196">
        <v>0</v>
      </c>
      <c r="AR59" s="196">
        <v>14.53</v>
      </c>
      <c r="AS59" s="196">
        <v>30.67</v>
      </c>
      <c r="AT59" s="196">
        <v>40.200000000000003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4.38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173.48</v>
      </c>
      <c r="L60" s="196">
        <v>0.52</v>
      </c>
      <c r="M60" s="196">
        <v>2.52</v>
      </c>
      <c r="N60" s="196">
        <v>0.99</v>
      </c>
      <c r="O60" s="196">
        <v>2.9</v>
      </c>
      <c r="P60" s="196">
        <v>0.56999999999999995</v>
      </c>
      <c r="Q60" s="196">
        <v>0</v>
      </c>
      <c r="R60" s="196">
        <v>0.74</v>
      </c>
      <c r="S60" s="196">
        <v>0.46</v>
      </c>
      <c r="T60" s="196">
        <v>0</v>
      </c>
      <c r="U60" s="196">
        <v>2.36</v>
      </c>
      <c r="V60" s="196">
        <v>0.31</v>
      </c>
      <c r="W60" s="196">
        <v>0.61</v>
      </c>
      <c r="X60" s="196">
        <v>-6.9</v>
      </c>
      <c r="Y60" s="196">
        <v>0</v>
      </c>
      <c r="Z60" s="196">
        <v>4.84</v>
      </c>
      <c r="AA60" s="196">
        <v>1.57</v>
      </c>
      <c r="AB60" s="196">
        <v>0</v>
      </c>
      <c r="AC60" s="196">
        <v>1.77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392.99</v>
      </c>
      <c r="AP60" s="196">
        <v>0</v>
      </c>
      <c r="AQ60" s="196">
        <v>0</v>
      </c>
      <c r="AR60" s="196">
        <v>14.53</v>
      </c>
      <c r="AS60" s="196">
        <v>30.67</v>
      </c>
      <c r="AT60" s="196">
        <v>40.200000000000003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4.38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173.48</v>
      </c>
      <c r="L61" s="196">
        <v>0.52</v>
      </c>
      <c r="M61" s="196">
        <v>2.52</v>
      </c>
      <c r="N61" s="196">
        <v>0.99</v>
      </c>
      <c r="O61" s="196">
        <v>2.9</v>
      </c>
      <c r="P61" s="196">
        <v>0.56999999999999995</v>
      </c>
      <c r="Q61" s="196">
        <v>0</v>
      </c>
      <c r="R61" s="196">
        <v>0.74</v>
      </c>
      <c r="S61" s="196">
        <v>0.46</v>
      </c>
      <c r="T61" s="196">
        <v>0</v>
      </c>
      <c r="U61" s="196">
        <v>2.36</v>
      </c>
      <c r="V61" s="196">
        <v>0.31</v>
      </c>
      <c r="W61" s="196">
        <v>0.61</v>
      </c>
      <c r="X61" s="196">
        <v>-6.9</v>
      </c>
      <c r="Y61" s="196">
        <v>0</v>
      </c>
      <c r="Z61" s="196">
        <v>4.84</v>
      </c>
      <c r="AA61" s="196">
        <v>1.57</v>
      </c>
      <c r="AB61" s="196">
        <v>0</v>
      </c>
      <c r="AC61" s="196">
        <v>1.77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392.99</v>
      </c>
      <c r="AP61" s="196">
        <v>0</v>
      </c>
      <c r="AQ61" s="196">
        <v>0</v>
      </c>
      <c r="AR61" s="196">
        <v>14.53</v>
      </c>
      <c r="AS61" s="196">
        <v>30.67</v>
      </c>
      <c r="AT61" s="196">
        <v>40.200000000000003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4.38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173.48</v>
      </c>
      <c r="L62" s="196">
        <v>0.52</v>
      </c>
      <c r="M62" s="196">
        <v>2.52</v>
      </c>
      <c r="N62" s="196">
        <v>0.99</v>
      </c>
      <c r="O62" s="196">
        <v>2.9</v>
      </c>
      <c r="P62" s="196">
        <v>0.56999999999999995</v>
      </c>
      <c r="Q62" s="196">
        <v>0</v>
      </c>
      <c r="R62" s="196">
        <v>0.74</v>
      </c>
      <c r="S62" s="196">
        <v>0.46</v>
      </c>
      <c r="T62" s="196">
        <v>0</v>
      </c>
      <c r="U62" s="196">
        <v>2.36</v>
      </c>
      <c r="V62" s="196">
        <v>0.31</v>
      </c>
      <c r="W62" s="196">
        <v>0.61</v>
      </c>
      <c r="X62" s="196">
        <v>-6.9</v>
      </c>
      <c r="Y62" s="196">
        <v>0</v>
      </c>
      <c r="Z62" s="196">
        <v>4.84</v>
      </c>
      <c r="AA62" s="196">
        <v>1.57</v>
      </c>
      <c r="AB62" s="196">
        <v>0</v>
      </c>
      <c r="AC62" s="196">
        <v>1.77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392.99</v>
      </c>
      <c r="AP62" s="196">
        <v>0</v>
      </c>
      <c r="AQ62" s="196">
        <v>0</v>
      </c>
      <c r="AR62" s="196">
        <v>14.53</v>
      </c>
      <c r="AS62" s="196">
        <v>30.67</v>
      </c>
      <c r="AT62" s="196">
        <v>40.200000000000003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4.38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173.48</v>
      </c>
      <c r="L63" s="196">
        <v>0.52</v>
      </c>
      <c r="M63" s="196">
        <v>2.52</v>
      </c>
      <c r="N63" s="196">
        <v>0.99</v>
      </c>
      <c r="O63" s="196">
        <v>2.9</v>
      </c>
      <c r="P63" s="196">
        <v>0.56999999999999995</v>
      </c>
      <c r="Q63" s="196">
        <v>0</v>
      </c>
      <c r="R63" s="196">
        <v>0.74</v>
      </c>
      <c r="S63" s="196">
        <v>0.46</v>
      </c>
      <c r="T63" s="196">
        <v>0</v>
      </c>
      <c r="U63" s="196">
        <v>2.36</v>
      </c>
      <c r="V63" s="196">
        <v>0.31</v>
      </c>
      <c r="W63" s="196">
        <v>0.61</v>
      </c>
      <c r="X63" s="196">
        <v>-6.9</v>
      </c>
      <c r="Y63" s="196">
        <v>0</v>
      </c>
      <c r="Z63" s="196">
        <v>4.84</v>
      </c>
      <c r="AA63" s="196">
        <v>1.57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15.59</v>
      </c>
      <c r="AL63" s="196">
        <v>0</v>
      </c>
      <c r="AM63" s="196">
        <v>0</v>
      </c>
      <c r="AN63" s="196">
        <v>0</v>
      </c>
      <c r="AO63" s="196">
        <v>392.99</v>
      </c>
      <c r="AP63" s="196">
        <v>0</v>
      </c>
      <c r="AQ63" s="196">
        <v>0</v>
      </c>
      <c r="AR63" s="196">
        <v>14.53</v>
      </c>
      <c r="AS63" s="196">
        <v>30.67</v>
      </c>
      <c r="AT63" s="196">
        <v>40.200000000000003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4.38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125.46</v>
      </c>
      <c r="L64" s="196">
        <v>0.52</v>
      </c>
      <c r="M64" s="196">
        <v>2.52</v>
      </c>
      <c r="N64" s="196">
        <v>0.99</v>
      </c>
      <c r="O64" s="196">
        <v>2.9</v>
      </c>
      <c r="P64" s="196">
        <v>0.56999999999999995</v>
      </c>
      <c r="Q64" s="196">
        <v>0</v>
      </c>
      <c r="R64" s="196">
        <v>0.74</v>
      </c>
      <c r="S64" s="196">
        <v>0.46</v>
      </c>
      <c r="T64" s="196">
        <v>0</v>
      </c>
      <c r="U64" s="196">
        <v>2.36</v>
      </c>
      <c r="V64" s="196">
        <v>0.31</v>
      </c>
      <c r="W64" s="196">
        <v>0.61</v>
      </c>
      <c r="X64" s="196">
        <v>-6.9</v>
      </c>
      <c r="Y64" s="196">
        <v>0</v>
      </c>
      <c r="Z64" s="196">
        <v>4.84</v>
      </c>
      <c r="AA64" s="196">
        <v>1.57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15.59</v>
      </c>
      <c r="AL64" s="196">
        <v>0</v>
      </c>
      <c r="AM64" s="196">
        <v>0</v>
      </c>
      <c r="AN64" s="196">
        <v>0</v>
      </c>
      <c r="AO64" s="196">
        <v>392.99</v>
      </c>
      <c r="AP64" s="196">
        <v>0</v>
      </c>
      <c r="AQ64" s="196">
        <v>0</v>
      </c>
      <c r="AR64" s="196">
        <v>14.53</v>
      </c>
      <c r="AS64" s="196">
        <v>30.67</v>
      </c>
      <c r="AT64" s="196">
        <v>40.200000000000003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4.38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79.08</v>
      </c>
      <c r="L65" s="196">
        <v>0.5</v>
      </c>
      <c r="M65" s="196">
        <v>2.52</v>
      </c>
      <c r="N65" s="196">
        <v>0.99</v>
      </c>
      <c r="O65" s="196">
        <v>2.9</v>
      </c>
      <c r="P65" s="196">
        <v>0.56999999999999995</v>
      </c>
      <c r="Q65" s="196">
        <v>0</v>
      </c>
      <c r="R65" s="196">
        <v>0.74</v>
      </c>
      <c r="S65" s="196">
        <v>0.46</v>
      </c>
      <c r="T65" s="196">
        <v>0</v>
      </c>
      <c r="U65" s="196">
        <v>2.36</v>
      </c>
      <c r="V65" s="196">
        <v>0.31</v>
      </c>
      <c r="W65" s="196">
        <v>0.61</v>
      </c>
      <c r="X65" s="196">
        <v>-6.9</v>
      </c>
      <c r="Y65" s="196">
        <v>0</v>
      </c>
      <c r="Z65" s="196">
        <v>4.84</v>
      </c>
      <c r="AA65" s="196">
        <v>1.57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15.59</v>
      </c>
      <c r="AL65" s="196">
        <v>0</v>
      </c>
      <c r="AM65" s="196">
        <v>0</v>
      </c>
      <c r="AN65" s="196">
        <v>0</v>
      </c>
      <c r="AO65" s="196">
        <v>392.99</v>
      </c>
      <c r="AP65" s="196">
        <v>0</v>
      </c>
      <c r="AQ65" s="196">
        <v>0</v>
      </c>
      <c r="AR65" s="196">
        <v>14.53</v>
      </c>
      <c r="AS65" s="196">
        <v>30.67</v>
      </c>
      <c r="AT65" s="196">
        <v>40.200000000000003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4.38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20.18</v>
      </c>
      <c r="L66" s="196">
        <v>0.91</v>
      </c>
      <c r="M66" s="196">
        <v>2.52</v>
      </c>
      <c r="N66" s="196">
        <v>0.99</v>
      </c>
      <c r="O66" s="196">
        <v>2.9</v>
      </c>
      <c r="P66" s="196">
        <v>0.56999999999999995</v>
      </c>
      <c r="Q66" s="196">
        <v>0</v>
      </c>
      <c r="R66" s="196">
        <v>0.74</v>
      </c>
      <c r="S66" s="196">
        <v>0.46</v>
      </c>
      <c r="T66" s="196">
        <v>0</v>
      </c>
      <c r="U66" s="196">
        <v>2.36</v>
      </c>
      <c r="V66" s="196">
        <v>0.31</v>
      </c>
      <c r="W66" s="196">
        <v>0.61</v>
      </c>
      <c r="X66" s="196">
        <v>-6.9</v>
      </c>
      <c r="Y66" s="196">
        <v>0</v>
      </c>
      <c r="Z66" s="196">
        <v>4.84</v>
      </c>
      <c r="AA66" s="196">
        <v>1.57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15.59</v>
      </c>
      <c r="AL66" s="196">
        <v>0</v>
      </c>
      <c r="AM66" s="196">
        <v>0</v>
      </c>
      <c r="AN66" s="196">
        <v>0</v>
      </c>
      <c r="AO66" s="196">
        <v>392.99</v>
      </c>
      <c r="AP66" s="196">
        <v>0</v>
      </c>
      <c r="AQ66" s="196">
        <v>0</v>
      </c>
      <c r="AR66" s="196">
        <v>14.53</v>
      </c>
      <c r="AS66" s="196">
        <v>30.67</v>
      </c>
      <c r="AT66" s="196">
        <v>40.200000000000003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4.38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20.18</v>
      </c>
      <c r="L67" s="196">
        <v>0.71</v>
      </c>
      <c r="M67" s="196">
        <v>2.52</v>
      </c>
      <c r="N67" s="196">
        <v>0.99</v>
      </c>
      <c r="O67" s="196">
        <v>2.9</v>
      </c>
      <c r="P67" s="196">
        <v>0.56999999999999995</v>
      </c>
      <c r="Q67" s="196">
        <v>0</v>
      </c>
      <c r="R67" s="196">
        <v>0.74</v>
      </c>
      <c r="S67" s="196">
        <v>0.46</v>
      </c>
      <c r="T67" s="196">
        <v>0</v>
      </c>
      <c r="U67" s="196">
        <v>2.36</v>
      </c>
      <c r="V67" s="196">
        <v>7.0000000000000007E-2</v>
      </c>
      <c r="W67" s="196">
        <v>0.61</v>
      </c>
      <c r="X67" s="196">
        <v>-6.9</v>
      </c>
      <c r="Y67" s="196">
        <v>0</v>
      </c>
      <c r="Z67" s="196">
        <v>4.84</v>
      </c>
      <c r="AA67" s="196">
        <v>1.57</v>
      </c>
      <c r="AB67" s="196">
        <v>0</v>
      </c>
      <c r="AC67" s="196">
        <v>1.77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17.36</v>
      </c>
      <c r="AL67" s="196">
        <v>0</v>
      </c>
      <c r="AM67" s="196">
        <v>0</v>
      </c>
      <c r="AN67" s="196">
        <v>0</v>
      </c>
      <c r="AO67" s="196">
        <v>392.99</v>
      </c>
      <c r="AP67" s="196">
        <v>0</v>
      </c>
      <c r="AQ67" s="196">
        <v>0</v>
      </c>
      <c r="AR67" s="196">
        <v>14.53</v>
      </c>
      <c r="AS67" s="196">
        <v>30.67</v>
      </c>
      <c r="AT67" s="196">
        <v>40.200000000000003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4.38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20.170000000000002</v>
      </c>
      <c r="L68" s="196">
        <v>0.62</v>
      </c>
      <c r="M68" s="196">
        <v>2.52</v>
      </c>
      <c r="N68" s="196">
        <v>0.99</v>
      </c>
      <c r="O68" s="196">
        <v>2.9</v>
      </c>
      <c r="P68" s="196">
        <v>0.56999999999999995</v>
      </c>
      <c r="Q68" s="196">
        <v>0</v>
      </c>
      <c r="R68" s="196">
        <v>0.74</v>
      </c>
      <c r="S68" s="196">
        <v>0.46</v>
      </c>
      <c r="T68" s="196">
        <v>0</v>
      </c>
      <c r="U68" s="196">
        <v>2.36</v>
      </c>
      <c r="V68" s="196">
        <v>7.0000000000000007E-2</v>
      </c>
      <c r="W68" s="196">
        <v>0.61</v>
      </c>
      <c r="X68" s="196">
        <v>-6.9</v>
      </c>
      <c r="Y68" s="196">
        <v>0</v>
      </c>
      <c r="Z68" s="196">
        <v>4.84</v>
      </c>
      <c r="AA68" s="196">
        <v>1.57</v>
      </c>
      <c r="AB68" s="196">
        <v>0</v>
      </c>
      <c r="AC68" s="196">
        <v>1.77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19.61</v>
      </c>
      <c r="AL68" s="196">
        <v>0</v>
      </c>
      <c r="AM68" s="196">
        <v>0</v>
      </c>
      <c r="AN68" s="196">
        <v>0</v>
      </c>
      <c r="AO68" s="196">
        <v>392.99</v>
      </c>
      <c r="AP68" s="196">
        <v>0</v>
      </c>
      <c r="AQ68" s="196">
        <v>0</v>
      </c>
      <c r="AR68" s="196">
        <v>14.53</v>
      </c>
      <c r="AS68" s="196">
        <v>30.67</v>
      </c>
      <c r="AT68" s="196">
        <v>40.200000000000003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4.38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20.170000000000002</v>
      </c>
      <c r="L69" s="196">
        <v>0.52</v>
      </c>
      <c r="M69" s="196">
        <v>2.52</v>
      </c>
      <c r="N69" s="196">
        <v>0.99</v>
      </c>
      <c r="O69" s="196">
        <v>2.9</v>
      </c>
      <c r="P69" s="196">
        <v>0.56999999999999995</v>
      </c>
      <c r="Q69" s="196">
        <v>0</v>
      </c>
      <c r="R69" s="196">
        <v>0.74</v>
      </c>
      <c r="S69" s="196">
        <v>0.46</v>
      </c>
      <c r="T69" s="196">
        <v>0</v>
      </c>
      <c r="U69" s="196">
        <v>2.36</v>
      </c>
      <c r="V69" s="196">
        <v>7.0000000000000007E-2</v>
      </c>
      <c r="W69" s="196">
        <v>0.61</v>
      </c>
      <c r="X69" s="196">
        <v>2.46</v>
      </c>
      <c r="Y69" s="196">
        <v>0</v>
      </c>
      <c r="Z69" s="196">
        <v>4.84</v>
      </c>
      <c r="AA69" s="196">
        <v>1.57</v>
      </c>
      <c r="AB69" s="196">
        <v>0</v>
      </c>
      <c r="AC69" s="196">
        <v>1.77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-33.67</v>
      </c>
      <c r="AL69" s="196">
        <v>0</v>
      </c>
      <c r="AM69" s="196">
        <v>0</v>
      </c>
      <c r="AN69" s="196">
        <v>0</v>
      </c>
      <c r="AO69" s="196">
        <v>392.99</v>
      </c>
      <c r="AP69" s="196">
        <v>0</v>
      </c>
      <c r="AQ69" s="196">
        <v>0</v>
      </c>
      <c r="AR69" s="196">
        <v>14.53</v>
      </c>
      <c r="AS69" s="196">
        <v>30.67</v>
      </c>
      <c r="AT69" s="196">
        <v>40.200000000000003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4.38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20.170000000000002</v>
      </c>
      <c r="L70" s="196">
        <v>0.52</v>
      </c>
      <c r="M70" s="196">
        <v>2.52</v>
      </c>
      <c r="N70" s="196">
        <v>0.99</v>
      </c>
      <c r="O70" s="196">
        <v>2.9</v>
      </c>
      <c r="P70" s="196">
        <v>0.56999999999999995</v>
      </c>
      <c r="Q70" s="196">
        <v>0</v>
      </c>
      <c r="R70" s="196">
        <v>0.74</v>
      </c>
      <c r="S70" s="196">
        <v>0.46</v>
      </c>
      <c r="T70" s="196">
        <v>0</v>
      </c>
      <c r="U70" s="196">
        <v>2.36</v>
      </c>
      <c r="V70" s="196">
        <v>7.0000000000000007E-2</v>
      </c>
      <c r="W70" s="196">
        <v>0.61</v>
      </c>
      <c r="X70" s="196">
        <v>2.46</v>
      </c>
      <c r="Y70" s="196">
        <v>0</v>
      </c>
      <c r="Z70" s="196">
        <v>4.84</v>
      </c>
      <c r="AA70" s="196">
        <v>1.57</v>
      </c>
      <c r="AB70" s="196">
        <v>0</v>
      </c>
      <c r="AC70" s="196">
        <v>1.77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-2.17</v>
      </c>
      <c r="AL70" s="196">
        <v>0</v>
      </c>
      <c r="AM70" s="196">
        <v>0</v>
      </c>
      <c r="AN70" s="196">
        <v>0</v>
      </c>
      <c r="AO70" s="196">
        <v>392.99</v>
      </c>
      <c r="AP70" s="196">
        <v>0</v>
      </c>
      <c r="AQ70" s="196">
        <v>0</v>
      </c>
      <c r="AR70" s="196">
        <v>14.53</v>
      </c>
      <c r="AS70" s="196">
        <v>30.67</v>
      </c>
      <c r="AT70" s="196">
        <v>40.200000000000003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4.38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20.170000000000002</v>
      </c>
      <c r="L71" s="196">
        <v>0.52</v>
      </c>
      <c r="M71" s="196">
        <v>2.52</v>
      </c>
      <c r="N71" s="196">
        <v>0.99</v>
      </c>
      <c r="O71" s="196">
        <v>2.9</v>
      </c>
      <c r="P71" s="196">
        <v>0.56999999999999995</v>
      </c>
      <c r="Q71" s="196">
        <v>0</v>
      </c>
      <c r="R71" s="196">
        <v>0.74</v>
      </c>
      <c r="S71" s="196">
        <v>0.46</v>
      </c>
      <c r="T71" s="196">
        <v>0</v>
      </c>
      <c r="U71" s="196">
        <v>2.36</v>
      </c>
      <c r="V71" s="196">
        <v>7.0000000000000007E-2</v>
      </c>
      <c r="W71" s="196">
        <v>0.61</v>
      </c>
      <c r="X71" s="196">
        <v>2.46</v>
      </c>
      <c r="Y71" s="196">
        <v>0</v>
      </c>
      <c r="Z71" s="196">
        <v>4.84</v>
      </c>
      <c r="AA71" s="196">
        <v>1.57</v>
      </c>
      <c r="AB71" s="196">
        <v>0</v>
      </c>
      <c r="AC71" s="196">
        <v>2.29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-2.17</v>
      </c>
      <c r="AL71" s="196">
        <v>0</v>
      </c>
      <c r="AM71" s="196">
        <v>0</v>
      </c>
      <c r="AN71" s="196">
        <v>0</v>
      </c>
      <c r="AO71" s="196">
        <v>392.99</v>
      </c>
      <c r="AP71" s="196">
        <v>0</v>
      </c>
      <c r="AQ71" s="196">
        <v>0</v>
      </c>
      <c r="AR71" s="196">
        <v>14.53</v>
      </c>
      <c r="AS71" s="196">
        <v>30.67</v>
      </c>
      <c r="AT71" s="196">
        <v>40.200000000000003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4.38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20.170000000000002</v>
      </c>
      <c r="L72" s="196">
        <v>0.52</v>
      </c>
      <c r="M72" s="196">
        <v>2.52</v>
      </c>
      <c r="N72" s="196">
        <v>0.99</v>
      </c>
      <c r="O72" s="196">
        <v>2.9</v>
      </c>
      <c r="P72" s="196">
        <v>0.56999999999999995</v>
      </c>
      <c r="Q72" s="196">
        <v>0</v>
      </c>
      <c r="R72" s="196">
        <v>0.74</v>
      </c>
      <c r="S72" s="196">
        <v>0.46</v>
      </c>
      <c r="T72" s="196">
        <v>0</v>
      </c>
      <c r="U72" s="196">
        <v>2.36</v>
      </c>
      <c r="V72" s="196">
        <v>7.0000000000000007E-2</v>
      </c>
      <c r="W72" s="196">
        <v>0.61</v>
      </c>
      <c r="X72" s="196">
        <v>2.46</v>
      </c>
      <c r="Y72" s="196">
        <v>0</v>
      </c>
      <c r="Z72" s="196">
        <v>4.84</v>
      </c>
      <c r="AA72" s="196">
        <v>1.57</v>
      </c>
      <c r="AB72" s="196">
        <v>0</v>
      </c>
      <c r="AC72" s="196">
        <v>2.29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-2.17</v>
      </c>
      <c r="AL72" s="196">
        <v>0</v>
      </c>
      <c r="AM72" s="196">
        <v>0</v>
      </c>
      <c r="AN72" s="196">
        <v>0</v>
      </c>
      <c r="AO72" s="196">
        <v>392.99</v>
      </c>
      <c r="AP72" s="196">
        <v>0</v>
      </c>
      <c r="AQ72" s="196">
        <v>0</v>
      </c>
      <c r="AR72" s="196">
        <v>14.53</v>
      </c>
      <c r="AS72" s="196">
        <v>30.67</v>
      </c>
      <c r="AT72" s="196">
        <v>40.200000000000003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4.38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20.170000000000002</v>
      </c>
      <c r="L73" s="196">
        <v>0.52</v>
      </c>
      <c r="M73" s="196">
        <v>2.52</v>
      </c>
      <c r="N73" s="196">
        <v>0.99</v>
      </c>
      <c r="O73" s="196">
        <v>2.9</v>
      </c>
      <c r="P73" s="196">
        <v>0.56999999999999995</v>
      </c>
      <c r="Q73" s="196">
        <v>0</v>
      </c>
      <c r="R73" s="196">
        <v>0.74</v>
      </c>
      <c r="S73" s="196">
        <v>0.46</v>
      </c>
      <c r="T73" s="196">
        <v>0</v>
      </c>
      <c r="U73" s="196">
        <v>2.36</v>
      </c>
      <c r="V73" s="196">
        <v>7.0000000000000007E-2</v>
      </c>
      <c r="W73" s="196">
        <v>0.61</v>
      </c>
      <c r="X73" s="196">
        <v>2.46</v>
      </c>
      <c r="Y73" s="196">
        <v>0</v>
      </c>
      <c r="Z73" s="196">
        <v>4.84</v>
      </c>
      <c r="AA73" s="196">
        <v>1.57</v>
      </c>
      <c r="AB73" s="196">
        <v>0</v>
      </c>
      <c r="AC73" s="196">
        <v>2.29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-2.17</v>
      </c>
      <c r="AL73" s="196">
        <v>0</v>
      </c>
      <c r="AM73" s="196">
        <v>0</v>
      </c>
      <c r="AN73" s="196">
        <v>0</v>
      </c>
      <c r="AO73" s="196">
        <v>392.99</v>
      </c>
      <c r="AP73" s="196">
        <v>0</v>
      </c>
      <c r="AQ73" s="196">
        <v>0</v>
      </c>
      <c r="AR73" s="196">
        <v>14.53</v>
      </c>
      <c r="AS73" s="196">
        <v>30.67</v>
      </c>
      <c r="AT73" s="196">
        <v>40.200000000000003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4.38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20.170000000000002</v>
      </c>
      <c r="L74" s="196">
        <v>0.52</v>
      </c>
      <c r="M74" s="196">
        <v>2.52</v>
      </c>
      <c r="N74" s="196">
        <v>0.99</v>
      </c>
      <c r="O74" s="196">
        <v>2.9</v>
      </c>
      <c r="P74" s="196">
        <v>0.56999999999999995</v>
      </c>
      <c r="Q74" s="196">
        <v>0</v>
      </c>
      <c r="R74" s="196">
        <v>0.74</v>
      </c>
      <c r="S74" s="196">
        <v>0.46</v>
      </c>
      <c r="T74" s="196">
        <v>0</v>
      </c>
      <c r="U74" s="196">
        <v>2.36</v>
      </c>
      <c r="V74" s="196">
        <v>7.0000000000000007E-2</v>
      </c>
      <c r="W74" s="196">
        <v>0.61</v>
      </c>
      <c r="X74" s="196">
        <v>2.46</v>
      </c>
      <c r="Y74" s="196">
        <v>0</v>
      </c>
      <c r="Z74" s="196">
        <v>4.84</v>
      </c>
      <c r="AA74" s="196">
        <v>1.57</v>
      </c>
      <c r="AB74" s="196">
        <v>0</v>
      </c>
      <c r="AC74" s="196">
        <v>2.29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-2.17</v>
      </c>
      <c r="AL74" s="196">
        <v>0</v>
      </c>
      <c r="AM74" s="196">
        <v>0</v>
      </c>
      <c r="AN74" s="196">
        <v>0</v>
      </c>
      <c r="AO74" s="196">
        <v>392.99</v>
      </c>
      <c r="AP74" s="196">
        <v>0</v>
      </c>
      <c r="AQ74" s="196">
        <v>0</v>
      </c>
      <c r="AR74" s="196">
        <v>14.53</v>
      </c>
      <c r="AS74" s="196">
        <v>30.67</v>
      </c>
      <c r="AT74" s="196">
        <v>40.200000000000003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4.38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20.170000000000002</v>
      </c>
      <c r="L75" s="196">
        <v>0.52</v>
      </c>
      <c r="M75" s="196">
        <v>2.52</v>
      </c>
      <c r="N75" s="196">
        <v>0.99</v>
      </c>
      <c r="O75" s="196">
        <v>2.9</v>
      </c>
      <c r="P75" s="196">
        <v>0.56999999999999995</v>
      </c>
      <c r="Q75" s="196">
        <v>0</v>
      </c>
      <c r="R75" s="196">
        <v>0.74</v>
      </c>
      <c r="S75" s="196">
        <v>0.46</v>
      </c>
      <c r="T75" s="196">
        <v>0</v>
      </c>
      <c r="U75" s="196">
        <v>2.36</v>
      </c>
      <c r="V75" s="196">
        <v>7.0000000000000007E-2</v>
      </c>
      <c r="W75" s="196">
        <v>0.61</v>
      </c>
      <c r="X75" s="196">
        <v>2.46</v>
      </c>
      <c r="Y75" s="196">
        <v>0</v>
      </c>
      <c r="Z75" s="196">
        <v>4.84</v>
      </c>
      <c r="AA75" s="196">
        <v>1.57</v>
      </c>
      <c r="AB75" s="196">
        <v>0</v>
      </c>
      <c r="AC75" s="196">
        <v>2.29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-2.17</v>
      </c>
      <c r="AL75" s="196">
        <v>0</v>
      </c>
      <c r="AM75" s="196">
        <v>0</v>
      </c>
      <c r="AN75" s="196">
        <v>0</v>
      </c>
      <c r="AO75" s="196">
        <v>400.77</v>
      </c>
      <c r="AP75" s="196">
        <v>0</v>
      </c>
      <c r="AQ75" s="196">
        <v>0</v>
      </c>
      <c r="AR75" s="196">
        <v>14.53</v>
      </c>
      <c r="AS75" s="196">
        <v>30.67</v>
      </c>
      <c r="AT75" s="196">
        <v>40.43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4.38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20.170000000000002</v>
      </c>
      <c r="L76" s="196">
        <v>0.52</v>
      </c>
      <c r="M76" s="196">
        <v>2.52</v>
      </c>
      <c r="N76" s="196">
        <v>0.99</v>
      </c>
      <c r="O76" s="196">
        <v>2.9</v>
      </c>
      <c r="P76" s="196">
        <v>0.56999999999999995</v>
      </c>
      <c r="Q76" s="196">
        <v>0</v>
      </c>
      <c r="R76" s="196">
        <v>0.74</v>
      </c>
      <c r="S76" s="196">
        <v>0.46</v>
      </c>
      <c r="T76" s="196">
        <v>0</v>
      </c>
      <c r="U76" s="196">
        <v>2.36</v>
      </c>
      <c r="V76" s="196">
        <v>7.0000000000000007E-2</v>
      </c>
      <c r="W76" s="196">
        <v>0.61</v>
      </c>
      <c r="X76" s="196">
        <v>2.46</v>
      </c>
      <c r="Y76" s="196">
        <v>0</v>
      </c>
      <c r="Z76" s="196">
        <v>4.84</v>
      </c>
      <c r="AA76" s="196">
        <v>1.57</v>
      </c>
      <c r="AB76" s="196">
        <v>0</v>
      </c>
      <c r="AC76" s="196">
        <v>2.29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-2.17</v>
      </c>
      <c r="AL76" s="196">
        <v>0</v>
      </c>
      <c r="AM76" s="196">
        <v>0</v>
      </c>
      <c r="AN76" s="196">
        <v>0</v>
      </c>
      <c r="AO76" s="196">
        <v>400.77</v>
      </c>
      <c r="AP76" s="196">
        <v>0</v>
      </c>
      <c r="AQ76" s="196">
        <v>0</v>
      </c>
      <c r="AR76" s="196">
        <v>14.53</v>
      </c>
      <c r="AS76" s="196">
        <v>30.67</v>
      </c>
      <c r="AT76" s="196">
        <v>40.43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4.38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20.170000000000002</v>
      </c>
      <c r="L77" s="196">
        <v>0.52</v>
      </c>
      <c r="M77" s="196">
        <v>2.52</v>
      </c>
      <c r="N77" s="196">
        <v>0.99</v>
      </c>
      <c r="O77" s="196">
        <v>2.9</v>
      </c>
      <c r="P77" s="196">
        <v>0.56999999999999995</v>
      </c>
      <c r="Q77" s="196">
        <v>0</v>
      </c>
      <c r="R77" s="196">
        <v>0.74</v>
      </c>
      <c r="S77" s="196">
        <v>0.46</v>
      </c>
      <c r="T77" s="196">
        <v>0</v>
      </c>
      <c r="U77" s="196">
        <v>2.36</v>
      </c>
      <c r="V77" s="196">
        <v>7.0000000000000007E-2</v>
      </c>
      <c r="W77" s="196">
        <v>0.61</v>
      </c>
      <c r="X77" s="196">
        <v>2.46</v>
      </c>
      <c r="Y77" s="196">
        <v>0</v>
      </c>
      <c r="Z77" s="196">
        <v>4.84</v>
      </c>
      <c r="AA77" s="196">
        <v>1.57</v>
      </c>
      <c r="AB77" s="196">
        <v>0</v>
      </c>
      <c r="AC77" s="196">
        <v>2.29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-2.17</v>
      </c>
      <c r="AL77" s="196">
        <v>0</v>
      </c>
      <c r="AM77" s="196">
        <v>0</v>
      </c>
      <c r="AN77" s="196">
        <v>0</v>
      </c>
      <c r="AO77" s="196">
        <v>400.77</v>
      </c>
      <c r="AP77" s="196">
        <v>0</v>
      </c>
      <c r="AQ77" s="196">
        <v>0</v>
      </c>
      <c r="AR77" s="196">
        <v>14.53</v>
      </c>
      <c r="AS77" s="196">
        <v>30.67</v>
      </c>
      <c r="AT77" s="196">
        <v>40.43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4.38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20.170000000000002</v>
      </c>
      <c r="L78" s="196">
        <v>0.52</v>
      </c>
      <c r="M78" s="196">
        <v>2.52</v>
      </c>
      <c r="N78" s="196">
        <v>0.99</v>
      </c>
      <c r="O78" s="196">
        <v>2.9</v>
      </c>
      <c r="P78" s="196">
        <v>0.56999999999999995</v>
      </c>
      <c r="Q78" s="196">
        <v>0</v>
      </c>
      <c r="R78" s="196">
        <v>0.74</v>
      </c>
      <c r="S78" s="196">
        <v>0.46</v>
      </c>
      <c r="T78" s="196">
        <v>0</v>
      </c>
      <c r="U78" s="196">
        <v>2.36</v>
      </c>
      <c r="V78" s="196">
        <v>7.0000000000000007E-2</v>
      </c>
      <c r="W78" s="196">
        <v>0.61</v>
      </c>
      <c r="X78" s="196">
        <v>2.46</v>
      </c>
      <c r="Y78" s="196">
        <v>0</v>
      </c>
      <c r="Z78" s="196">
        <v>4.84</v>
      </c>
      <c r="AA78" s="196">
        <v>1.57</v>
      </c>
      <c r="AB78" s="196">
        <v>0</v>
      </c>
      <c r="AC78" s="196">
        <v>2.29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-2.17</v>
      </c>
      <c r="AL78" s="196">
        <v>0</v>
      </c>
      <c r="AM78" s="196">
        <v>0</v>
      </c>
      <c r="AN78" s="196">
        <v>0</v>
      </c>
      <c r="AO78" s="196">
        <v>400.77</v>
      </c>
      <c r="AP78" s="196">
        <v>0</v>
      </c>
      <c r="AQ78" s="196">
        <v>0</v>
      </c>
      <c r="AR78" s="196">
        <v>14.53</v>
      </c>
      <c r="AS78" s="196">
        <v>30.67</v>
      </c>
      <c r="AT78" s="196">
        <v>40.43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4.38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20.170000000000002</v>
      </c>
      <c r="L79" s="196">
        <v>0.52</v>
      </c>
      <c r="M79" s="196">
        <v>2.52</v>
      </c>
      <c r="N79" s="196">
        <v>0.99</v>
      </c>
      <c r="O79" s="196">
        <v>2.9</v>
      </c>
      <c r="P79" s="196">
        <v>0.56999999999999995</v>
      </c>
      <c r="Q79" s="196">
        <v>0</v>
      </c>
      <c r="R79" s="196">
        <v>0.74</v>
      </c>
      <c r="S79" s="196">
        <v>0.46</v>
      </c>
      <c r="T79" s="196">
        <v>0</v>
      </c>
      <c r="U79" s="196">
        <v>2.36</v>
      </c>
      <c r="V79" s="196">
        <v>7.0000000000000007E-2</v>
      </c>
      <c r="W79" s="196">
        <v>0.61</v>
      </c>
      <c r="X79" s="196">
        <v>2.46</v>
      </c>
      <c r="Y79" s="196">
        <v>0</v>
      </c>
      <c r="Z79" s="196">
        <v>4.84</v>
      </c>
      <c r="AA79" s="196">
        <v>1.57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-2.17</v>
      </c>
      <c r="AL79" s="196">
        <v>0</v>
      </c>
      <c r="AM79" s="196">
        <v>0</v>
      </c>
      <c r="AN79" s="196">
        <v>0</v>
      </c>
      <c r="AO79" s="196">
        <v>400.77</v>
      </c>
      <c r="AP79" s="196">
        <v>0</v>
      </c>
      <c r="AQ79" s="196">
        <v>0</v>
      </c>
      <c r="AR79" s="196">
        <v>14.53</v>
      </c>
      <c r="AS79" s="196">
        <v>30.67</v>
      </c>
      <c r="AT79" s="196">
        <v>40.43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4.38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20.170000000000002</v>
      </c>
      <c r="L80" s="196">
        <v>0.52</v>
      </c>
      <c r="M80" s="196">
        <v>2.52</v>
      </c>
      <c r="N80" s="196">
        <v>0.99</v>
      </c>
      <c r="O80" s="196">
        <v>2.9</v>
      </c>
      <c r="P80" s="196">
        <v>0.56999999999999995</v>
      </c>
      <c r="Q80" s="196">
        <v>0</v>
      </c>
      <c r="R80" s="196">
        <v>0.74</v>
      </c>
      <c r="S80" s="196">
        <v>0.46</v>
      </c>
      <c r="T80" s="196">
        <v>0</v>
      </c>
      <c r="U80" s="196">
        <v>2.36</v>
      </c>
      <c r="V80" s="196">
        <v>7.0000000000000007E-2</v>
      </c>
      <c r="W80" s="196">
        <v>0.61</v>
      </c>
      <c r="X80" s="196">
        <v>2.46</v>
      </c>
      <c r="Y80" s="196">
        <v>0</v>
      </c>
      <c r="Z80" s="196">
        <v>4.84</v>
      </c>
      <c r="AA80" s="196">
        <v>1.57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-2.17</v>
      </c>
      <c r="AL80" s="196">
        <v>0</v>
      </c>
      <c r="AM80" s="196">
        <v>0</v>
      </c>
      <c r="AN80" s="196">
        <v>0</v>
      </c>
      <c r="AO80" s="196">
        <v>400.77</v>
      </c>
      <c r="AP80" s="196">
        <v>0</v>
      </c>
      <c r="AQ80" s="196">
        <v>0</v>
      </c>
      <c r="AR80" s="196">
        <v>14.53</v>
      </c>
      <c r="AS80" s="196">
        <v>30.67</v>
      </c>
      <c r="AT80" s="196">
        <v>40.43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4.38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20.170000000000002</v>
      </c>
      <c r="L81" s="196">
        <v>0.52</v>
      </c>
      <c r="M81" s="196">
        <v>2.52</v>
      </c>
      <c r="N81" s="196">
        <v>0.99</v>
      </c>
      <c r="O81" s="196">
        <v>2.9</v>
      </c>
      <c r="P81" s="196">
        <v>0.56999999999999995</v>
      </c>
      <c r="Q81" s="196">
        <v>0</v>
      </c>
      <c r="R81" s="196">
        <v>0.74</v>
      </c>
      <c r="S81" s="196">
        <v>0.46</v>
      </c>
      <c r="T81" s="196">
        <v>0</v>
      </c>
      <c r="U81" s="196">
        <v>2.36</v>
      </c>
      <c r="V81" s="196">
        <v>0.31</v>
      </c>
      <c r="W81" s="196">
        <v>0.61</v>
      </c>
      <c r="X81" s="196">
        <v>2.46</v>
      </c>
      <c r="Y81" s="196">
        <v>0</v>
      </c>
      <c r="Z81" s="196">
        <v>4.84</v>
      </c>
      <c r="AA81" s="196">
        <v>1.57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400.77</v>
      </c>
      <c r="AP81" s="196">
        <v>0</v>
      </c>
      <c r="AQ81" s="196">
        <v>0</v>
      </c>
      <c r="AR81" s="196">
        <v>14.53</v>
      </c>
      <c r="AS81" s="196">
        <v>30.67</v>
      </c>
      <c r="AT81" s="196">
        <v>40.43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4.38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20.170000000000002</v>
      </c>
      <c r="L82" s="196">
        <v>0.52</v>
      </c>
      <c r="M82" s="196">
        <v>2.52</v>
      </c>
      <c r="N82" s="196">
        <v>0.99</v>
      </c>
      <c r="O82" s="196">
        <v>2.9</v>
      </c>
      <c r="P82" s="196">
        <v>0.56999999999999995</v>
      </c>
      <c r="Q82" s="196">
        <v>0</v>
      </c>
      <c r="R82" s="196">
        <v>0.74</v>
      </c>
      <c r="S82" s="196">
        <v>0.46</v>
      </c>
      <c r="T82" s="196">
        <v>0</v>
      </c>
      <c r="U82" s="196">
        <v>2.36</v>
      </c>
      <c r="V82" s="196">
        <v>0.31</v>
      </c>
      <c r="W82" s="196">
        <v>0.61</v>
      </c>
      <c r="X82" s="196">
        <v>2.46</v>
      </c>
      <c r="Y82" s="196">
        <v>0</v>
      </c>
      <c r="Z82" s="196">
        <v>4.84</v>
      </c>
      <c r="AA82" s="196">
        <v>1.57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400.77</v>
      </c>
      <c r="AP82" s="196">
        <v>0</v>
      </c>
      <c r="AQ82" s="196">
        <v>0</v>
      </c>
      <c r="AR82" s="196">
        <v>14.53</v>
      </c>
      <c r="AS82" s="196">
        <v>30.67</v>
      </c>
      <c r="AT82" s="196">
        <v>40.43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4.38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20.170000000000002</v>
      </c>
      <c r="L83" s="196">
        <v>0.52</v>
      </c>
      <c r="M83" s="196">
        <v>2.52</v>
      </c>
      <c r="N83" s="196">
        <v>0.99</v>
      </c>
      <c r="O83" s="196">
        <v>2.9</v>
      </c>
      <c r="P83" s="196">
        <v>0.56999999999999995</v>
      </c>
      <c r="Q83" s="196">
        <v>0</v>
      </c>
      <c r="R83" s="196">
        <v>0.74</v>
      </c>
      <c r="S83" s="196">
        <v>0.46</v>
      </c>
      <c r="T83" s="196">
        <v>0</v>
      </c>
      <c r="U83" s="196">
        <v>2.36</v>
      </c>
      <c r="V83" s="196">
        <v>0.31</v>
      </c>
      <c r="W83" s="196">
        <v>0.61</v>
      </c>
      <c r="X83" s="196">
        <v>2.46</v>
      </c>
      <c r="Y83" s="196">
        <v>0</v>
      </c>
      <c r="Z83" s="196">
        <v>4.84</v>
      </c>
      <c r="AA83" s="196">
        <v>1.57</v>
      </c>
      <c r="AB83" s="196">
        <v>0</v>
      </c>
      <c r="AC83" s="196">
        <v>2.29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400.77</v>
      </c>
      <c r="AP83" s="196">
        <v>0</v>
      </c>
      <c r="AQ83" s="196">
        <v>0</v>
      </c>
      <c r="AR83" s="196">
        <v>14.53</v>
      </c>
      <c r="AS83" s="196">
        <v>30.67</v>
      </c>
      <c r="AT83" s="196">
        <v>40.43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4.38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20.170000000000002</v>
      </c>
      <c r="L84" s="196">
        <v>0.52</v>
      </c>
      <c r="M84" s="196">
        <v>2.52</v>
      </c>
      <c r="N84" s="196">
        <v>0.99</v>
      </c>
      <c r="O84" s="196">
        <v>2.9</v>
      </c>
      <c r="P84" s="196">
        <v>0.56999999999999995</v>
      </c>
      <c r="Q84" s="196">
        <v>0</v>
      </c>
      <c r="R84" s="196">
        <v>0.74</v>
      </c>
      <c r="S84" s="196">
        <v>0.46</v>
      </c>
      <c r="T84" s="196">
        <v>0</v>
      </c>
      <c r="U84" s="196">
        <v>2.36</v>
      </c>
      <c r="V84" s="196">
        <v>0.31</v>
      </c>
      <c r="W84" s="196">
        <v>0.61</v>
      </c>
      <c r="X84" s="196">
        <v>2.46</v>
      </c>
      <c r="Y84" s="196">
        <v>0</v>
      </c>
      <c r="Z84" s="196">
        <v>4.84</v>
      </c>
      <c r="AA84" s="196">
        <v>1.57</v>
      </c>
      <c r="AB84" s="196">
        <v>0</v>
      </c>
      <c r="AC84" s="196">
        <v>2.29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400.77</v>
      </c>
      <c r="AP84" s="196">
        <v>0</v>
      </c>
      <c r="AQ84" s="196">
        <v>0</v>
      </c>
      <c r="AR84" s="196">
        <v>14.53</v>
      </c>
      <c r="AS84" s="196">
        <v>30.67</v>
      </c>
      <c r="AT84" s="196">
        <v>40.43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4.38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20.18</v>
      </c>
      <c r="L85" s="196">
        <v>0.52</v>
      </c>
      <c r="M85" s="196">
        <v>2.52</v>
      </c>
      <c r="N85" s="196">
        <v>0.99</v>
      </c>
      <c r="O85" s="196">
        <v>2.9</v>
      </c>
      <c r="P85" s="196">
        <v>0.56999999999999995</v>
      </c>
      <c r="Q85" s="196">
        <v>0</v>
      </c>
      <c r="R85" s="196">
        <v>0.74</v>
      </c>
      <c r="S85" s="196">
        <v>0.46</v>
      </c>
      <c r="T85" s="196">
        <v>0</v>
      </c>
      <c r="U85" s="196">
        <v>2.36</v>
      </c>
      <c r="V85" s="196">
        <v>0.31</v>
      </c>
      <c r="W85" s="196">
        <v>0.61</v>
      </c>
      <c r="X85" s="196">
        <v>2.46</v>
      </c>
      <c r="Y85" s="196">
        <v>0</v>
      </c>
      <c r="Z85" s="196">
        <v>4.84</v>
      </c>
      <c r="AA85" s="196">
        <v>1.57</v>
      </c>
      <c r="AB85" s="196">
        <v>0</v>
      </c>
      <c r="AC85" s="196">
        <v>2.29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400.77</v>
      </c>
      <c r="AP85" s="196">
        <v>0</v>
      </c>
      <c r="AQ85" s="196">
        <v>0</v>
      </c>
      <c r="AR85" s="196">
        <v>14.53</v>
      </c>
      <c r="AS85" s="196">
        <v>30.67</v>
      </c>
      <c r="AT85" s="196">
        <v>40.43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4.38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20.190000000000001</v>
      </c>
      <c r="L86" s="196">
        <v>0.52</v>
      </c>
      <c r="M86" s="196">
        <v>2.52</v>
      </c>
      <c r="N86" s="196">
        <v>0.99</v>
      </c>
      <c r="O86" s="196">
        <v>2.9</v>
      </c>
      <c r="P86" s="196">
        <v>0.56999999999999995</v>
      </c>
      <c r="Q86" s="196">
        <v>0</v>
      </c>
      <c r="R86" s="196">
        <v>0.74</v>
      </c>
      <c r="S86" s="196">
        <v>0.46</v>
      </c>
      <c r="T86" s="196">
        <v>0</v>
      </c>
      <c r="U86" s="196">
        <v>2.36</v>
      </c>
      <c r="V86" s="196">
        <v>0.31</v>
      </c>
      <c r="W86" s="196">
        <v>0.6</v>
      </c>
      <c r="X86" s="196">
        <v>-24.41</v>
      </c>
      <c r="Y86" s="196">
        <v>0</v>
      </c>
      <c r="Z86" s="196">
        <v>4.84</v>
      </c>
      <c r="AA86" s="196">
        <v>1.57</v>
      </c>
      <c r="AB86" s="196">
        <v>0</v>
      </c>
      <c r="AC86" s="196">
        <v>2.29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 s="196">
        <v>400.77</v>
      </c>
      <c r="AP86" s="196">
        <v>0</v>
      </c>
      <c r="AQ86" s="196">
        <v>0</v>
      </c>
      <c r="AR86" s="196">
        <v>14.53</v>
      </c>
      <c r="AS86" s="196">
        <v>30.67</v>
      </c>
      <c r="AT86" s="196">
        <v>40.43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4.38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20.190000000000001</v>
      </c>
      <c r="L87" s="196">
        <v>0.52</v>
      </c>
      <c r="M87" s="196">
        <v>2.52</v>
      </c>
      <c r="N87" s="196">
        <v>0.99</v>
      </c>
      <c r="O87" s="196">
        <v>2.9</v>
      </c>
      <c r="P87" s="196">
        <v>0.56999999999999995</v>
      </c>
      <c r="Q87" s="196">
        <v>0</v>
      </c>
      <c r="R87" s="196">
        <v>0.74</v>
      </c>
      <c r="S87" s="196">
        <v>0.46</v>
      </c>
      <c r="T87" s="196">
        <v>0</v>
      </c>
      <c r="U87" s="196">
        <v>2.36</v>
      </c>
      <c r="V87" s="196">
        <v>0.31</v>
      </c>
      <c r="W87" s="196">
        <v>0.6</v>
      </c>
      <c r="X87" s="196">
        <v>-24.41</v>
      </c>
      <c r="Y87" s="196">
        <v>0</v>
      </c>
      <c r="Z87" s="196">
        <v>4.84</v>
      </c>
      <c r="AA87" s="196">
        <v>1.57</v>
      </c>
      <c r="AB87" s="196">
        <v>0</v>
      </c>
      <c r="AC87" s="196">
        <v>2.29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 s="196">
        <v>400.77</v>
      </c>
      <c r="AP87" s="196">
        <v>0</v>
      </c>
      <c r="AQ87" s="196">
        <v>0</v>
      </c>
      <c r="AR87" s="196">
        <v>14.53</v>
      </c>
      <c r="AS87" s="196">
        <v>30.67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4.38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20.190000000000001</v>
      </c>
      <c r="L88" s="196">
        <v>0.52</v>
      </c>
      <c r="M88" s="196">
        <v>2.52</v>
      </c>
      <c r="N88" s="196">
        <v>0.99</v>
      </c>
      <c r="O88" s="196">
        <v>2.9</v>
      </c>
      <c r="P88" s="196">
        <v>0.56999999999999995</v>
      </c>
      <c r="Q88" s="196">
        <v>0</v>
      </c>
      <c r="R88" s="196">
        <v>0.74</v>
      </c>
      <c r="S88" s="196">
        <v>0.46</v>
      </c>
      <c r="T88" s="196">
        <v>0</v>
      </c>
      <c r="U88" s="196">
        <v>2.36</v>
      </c>
      <c r="V88" s="196">
        <v>0.31</v>
      </c>
      <c r="W88" s="196">
        <v>0.68</v>
      </c>
      <c r="X88" s="196">
        <v>2.46</v>
      </c>
      <c r="Y88" s="196">
        <v>0</v>
      </c>
      <c r="Z88" s="196">
        <v>4.84</v>
      </c>
      <c r="AA88" s="196">
        <v>1.57</v>
      </c>
      <c r="AB88" s="196">
        <v>0</v>
      </c>
      <c r="AC88" s="196">
        <v>2.29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 s="196">
        <v>400.77</v>
      </c>
      <c r="AP88" s="196">
        <v>0</v>
      </c>
      <c r="AQ88" s="196">
        <v>0</v>
      </c>
      <c r="AR88" s="196">
        <v>14.53</v>
      </c>
      <c r="AS88" s="196">
        <v>30.67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4.38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20.18</v>
      </c>
      <c r="L89" s="196">
        <v>0.52</v>
      </c>
      <c r="M89" s="196">
        <v>2.52</v>
      </c>
      <c r="N89" s="196">
        <v>0.99</v>
      </c>
      <c r="O89" s="196">
        <v>2.9</v>
      </c>
      <c r="P89" s="196">
        <v>0.56999999999999995</v>
      </c>
      <c r="Q89" s="196">
        <v>0</v>
      </c>
      <c r="R89" s="196">
        <v>0.74</v>
      </c>
      <c r="S89" s="196">
        <v>0.46</v>
      </c>
      <c r="T89" s="196">
        <v>0</v>
      </c>
      <c r="U89" s="196">
        <v>2.36</v>
      </c>
      <c r="V89" s="196">
        <v>0.31</v>
      </c>
      <c r="W89" s="196">
        <v>0.61</v>
      </c>
      <c r="X89" s="196">
        <v>2.46</v>
      </c>
      <c r="Y89" s="196">
        <v>0</v>
      </c>
      <c r="Z89" s="196">
        <v>4.84</v>
      </c>
      <c r="AA89" s="196">
        <v>1.57</v>
      </c>
      <c r="AB89" s="196">
        <v>0</v>
      </c>
      <c r="AC89" s="196">
        <v>2.29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 s="196">
        <v>400.77</v>
      </c>
      <c r="AP89" s="196">
        <v>0</v>
      </c>
      <c r="AQ89" s="196">
        <v>0</v>
      </c>
      <c r="AR89" s="196">
        <v>14.53</v>
      </c>
      <c r="AS89" s="196">
        <v>30.67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4.38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20.18</v>
      </c>
      <c r="L90" s="196">
        <v>0.52</v>
      </c>
      <c r="M90" s="196">
        <v>2.52</v>
      </c>
      <c r="N90" s="196">
        <v>0.99</v>
      </c>
      <c r="O90" s="196">
        <v>2.9</v>
      </c>
      <c r="P90" s="196">
        <v>0.56999999999999995</v>
      </c>
      <c r="Q90" s="196">
        <v>0</v>
      </c>
      <c r="R90" s="196">
        <v>0.74</v>
      </c>
      <c r="S90" s="196">
        <v>0.46</v>
      </c>
      <c r="T90" s="196">
        <v>0</v>
      </c>
      <c r="U90" s="196">
        <v>2.36</v>
      </c>
      <c r="V90" s="196">
        <v>0.32</v>
      </c>
      <c r="W90" s="196">
        <v>0.61</v>
      </c>
      <c r="X90" s="196">
        <v>2.46</v>
      </c>
      <c r="Y90" s="196">
        <v>0</v>
      </c>
      <c r="Z90" s="196">
        <v>4.84</v>
      </c>
      <c r="AA90" s="196">
        <v>1.57</v>
      </c>
      <c r="AB90" s="196">
        <v>0</v>
      </c>
      <c r="AC90" s="196">
        <v>2.29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 s="196">
        <v>400.77</v>
      </c>
      <c r="AP90" s="196">
        <v>0</v>
      </c>
      <c r="AQ90" s="196">
        <v>0</v>
      </c>
      <c r="AR90" s="196">
        <v>14.53</v>
      </c>
      <c r="AS90" s="196">
        <v>30.67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4.38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20.18</v>
      </c>
      <c r="L91" s="196">
        <v>0.52</v>
      </c>
      <c r="M91" s="196">
        <v>2.52</v>
      </c>
      <c r="N91" s="196">
        <v>0.99</v>
      </c>
      <c r="O91" s="196">
        <v>2.9</v>
      </c>
      <c r="P91" s="196">
        <v>0.56999999999999995</v>
      </c>
      <c r="Q91" s="196">
        <v>0</v>
      </c>
      <c r="R91" s="196">
        <v>0</v>
      </c>
      <c r="S91" s="196">
        <v>0.46</v>
      </c>
      <c r="T91" s="196">
        <v>0</v>
      </c>
      <c r="U91" s="196">
        <v>2.36</v>
      </c>
      <c r="V91" s="196">
        <v>0.32</v>
      </c>
      <c r="W91" s="196">
        <v>0.61</v>
      </c>
      <c r="X91" s="196">
        <v>2.46</v>
      </c>
      <c r="Y91" s="196">
        <v>0</v>
      </c>
      <c r="Z91" s="196">
        <v>4.84</v>
      </c>
      <c r="AA91" s="196">
        <v>1.57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400.77</v>
      </c>
      <c r="AP91" s="196">
        <v>0</v>
      </c>
      <c r="AQ91" s="196">
        <v>0</v>
      </c>
      <c r="AR91" s="196">
        <v>14.53</v>
      </c>
      <c r="AS91" s="196">
        <v>30.67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4.38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20.18</v>
      </c>
      <c r="L92" s="196">
        <v>0.52</v>
      </c>
      <c r="M92" s="196">
        <v>2.52</v>
      </c>
      <c r="N92" s="196">
        <v>0.99</v>
      </c>
      <c r="O92" s="196">
        <v>2.9</v>
      </c>
      <c r="P92" s="196">
        <v>0.56999999999999995</v>
      </c>
      <c r="Q92" s="196">
        <v>0</v>
      </c>
      <c r="R92" s="196">
        <v>0.74</v>
      </c>
      <c r="S92" s="196">
        <v>0.46</v>
      </c>
      <c r="T92" s="196">
        <v>0</v>
      </c>
      <c r="U92" s="196">
        <v>2.36</v>
      </c>
      <c r="V92" s="196">
        <v>0.32</v>
      </c>
      <c r="W92" s="196">
        <v>0.61</v>
      </c>
      <c r="X92" s="196">
        <v>2.46</v>
      </c>
      <c r="Y92" s="196">
        <v>0</v>
      </c>
      <c r="Z92" s="196">
        <v>4.84</v>
      </c>
      <c r="AA92" s="196">
        <v>1.57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400.77</v>
      </c>
      <c r="AP92" s="196">
        <v>0</v>
      </c>
      <c r="AQ92" s="196">
        <v>0</v>
      </c>
      <c r="AR92" s="196">
        <v>14.53</v>
      </c>
      <c r="AS92" s="196">
        <v>30.67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4.38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20.18</v>
      </c>
      <c r="L93" s="196">
        <v>0.52</v>
      </c>
      <c r="M93" s="196">
        <v>2.52</v>
      </c>
      <c r="N93" s="196">
        <v>0.99</v>
      </c>
      <c r="O93" s="196">
        <v>2.9</v>
      </c>
      <c r="P93" s="196">
        <v>0.56999999999999995</v>
      </c>
      <c r="Q93" s="196">
        <v>0</v>
      </c>
      <c r="R93" s="196">
        <v>0.74</v>
      </c>
      <c r="S93" s="196">
        <v>0.46</v>
      </c>
      <c r="T93" s="196">
        <v>0</v>
      </c>
      <c r="U93" s="196">
        <v>2.36</v>
      </c>
      <c r="V93" s="196">
        <v>0.32</v>
      </c>
      <c r="W93" s="196">
        <v>0.61</v>
      </c>
      <c r="X93" s="196">
        <v>2.46</v>
      </c>
      <c r="Y93" s="196">
        <v>0</v>
      </c>
      <c r="Z93" s="196">
        <v>4.84</v>
      </c>
      <c r="AA93" s="196">
        <v>1.57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400.77</v>
      </c>
      <c r="AP93" s="196">
        <v>0</v>
      </c>
      <c r="AQ93" s="196">
        <v>0</v>
      </c>
      <c r="AR93" s="196">
        <v>14.53</v>
      </c>
      <c r="AS93" s="196">
        <v>30.67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4.38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20.18</v>
      </c>
      <c r="L94" s="196">
        <v>0.52</v>
      </c>
      <c r="M94" s="196">
        <v>2.52</v>
      </c>
      <c r="N94" s="196">
        <v>0.99</v>
      </c>
      <c r="O94" s="196">
        <v>2.9</v>
      </c>
      <c r="P94" s="196">
        <v>0.56999999999999995</v>
      </c>
      <c r="Q94" s="196">
        <v>0</v>
      </c>
      <c r="R94" s="196">
        <v>0.74</v>
      </c>
      <c r="S94" s="196">
        <v>0.46</v>
      </c>
      <c r="T94" s="196">
        <v>0</v>
      </c>
      <c r="U94" s="196">
        <v>2.36</v>
      </c>
      <c r="V94" s="196">
        <v>0.31</v>
      </c>
      <c r="W94" s="196">
        <v>0.61</v>
      </c>
      <c r="X94" s="196">
        <v>2.46</v>
      </c>
      <c r="Y94" s="196">
        <v>0</v>
      </c>
      <c r="Z94" s="196">
        <v>4.84</v>
      </c>
      <c r="AA94" s="196">
        <v>1.57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400.77</v>
      </c>
      <c r="AP94" s="196">
        <v>0</v>
      </c>
      <c r="AQ94" s="196">
        <v>0</v>
      </c>
      <c r="AR94" s="196">
        <v>14.53</v>
      </c>
      <c r="AS94" s="196">
        <v>30.67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4.38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58.23</v>
      </c>
      <c r="L95" s="196">
        <v>0.52</v>
      </c>
      <c r="M95" s="196">
        <v>2.52</v>
      </c>
      <c r="N95" s="196">
        <v>0.99</v>
      </c>
      <c r="O95" s="196">
        <v>2.9</v>
      </c>
      <c r="P95" s="196">
        <v>0.56999999999999995</v>
      </c>
      <c r="Q95" s="196">
        <v>0</v>
      </c>
      <c r="R95" s="196">
        <v>0.74</v>
      </c>
      <c r="S95" s="196">
        <v>0.46</v>
      </c>
      <c r="T95" s="196">
        <v>0</v>
      </c>
      <c r="U95" s="196">
        <v>2.36</v>
      </c>
      <c r="V95" s="196">
        <v>0.31</v>
      </c>
      <c r="W95" s="196">
        <v>0.61</v>
      </c>
      <c r="X95" s="196">
        <v>2.46</v>
      </c>
      <c r="Y95" s="196">
        <v>0</v>
      </c>
      <c r="Z95" s="196">
        <v>4.84</v>
      </c>
      <c r="AA95" s="196">
        <v>1.57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400.77</v>
      </c>
      <c r="AP95" s="196">
        <v>0</v>
      </c>
      <c r="AQ95" s="196">
        <v>0</v>
      </c>
      <c r="AR95" s="196">
        <v>14.53</v>
      </c>
      <c r="AS95" s="196">
        <v>30.67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4.38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87.04</v>
      </c>
      <c r="L96" s="196">
        <v>0.52</v>
      </c>
      <c r="M96" s="196">
        <v>2.52</v>
      </c>
      <c r="N96" s="196">
        <v>0.99</v>
      </c>
      <c r="O96" s="196">
        <v>2.9</v>
      </c>
      <c r="P96" s="196">
        <v>0.56999999999999995</v>
      </c>
      <c r="Q96" s="196">
        <v>0</v>
      </c>
      <c r="R96" s="196">
        <v>0.74</v>
      </c>
      <c r="S96" s="196">
        <v>0.46</v>
      </c>
      <c r="T96" s="196">
        <v>0</v>
      </c>
      <c r="U96" s="196">
        <v>2.36</v>
      </c>
      <c r="V96" s="196">
        <v>0.31</v>
      </c>
      <c r="W96" s="196">
        <v>0.61</v>
      </c>
      <c r="X96" s="196">
        <v>2.46</v>
      </c>
      <c r="Y96" s="196">
        <v>0</v>
      </c>
      <c r="Z96" s="196">
        <v>4.84</v>
      </c>
      <c r="AA96" s="196">
        <v>1.57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400.77</v>
      </c>
      <c r="AP96" s="196">
        <v>0</v>
      </c>
      <c r="AQ96" s="196">
        <v>0</v>
      </c>
      <c r="AR96" s="196">
        <v>14.53</v>
      </c>
      <c r="AS96" s="196">
        <v>30.67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4.38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144.66999999999999</v>
      </c>
      <c r="L97" s="196">
        <v>0.52</v>
      </c>
      <c r="M97" s="196">
        <v>2.52</v>
      </c>
      <c r="N97" s="196">
        <v>0.99</v>
      </c>
      <c r="O97" s="196">
        <v>2.9</v>
      </c>
      <c r="P97" s="196">
        <v>0.56999999999999995</v>
      </c>
      <c r="Q97" s="196">
        <v>0</v>
      </c>
      <c r="R97" s="196">
        <v>0.74</v>
      </c>
      <c r="S97" s="196">
        <v>0.46</v>
      </c>
      <c r="T97" s="196">
        <v>0</v>
      </c>
      <c r="U97" s="196">
        <v>2.36</v>
      </c>
      <c r="V97" s="196">
        <v>0.31</v>
      </c>
      <c r="W97" s="196">
        <v>0.6</v>
      </c>
      <c r="X97" s="196">
        <v>2.56</v>
      </c>
      <c r="Y97" s="196">
        <v>0</v>
      </c>
      <c r="Z97" s="196">
        <v>4.84</v>
      </c>
      <c r="AA97" s="196">
        <v>1.57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400.77</v>
      </c>
      <c r="AP97" s="196">
        <v>0</v>
      </c>
      <c r="AQ97" s="196">
        <v>0</v>
      </c>
      <c r="AR97" s="196">
        <v>14.53</v>
      </c>
      <c r="AS97" s="196">
        <v>30.67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4.38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173.48</v>
      </c>
      <c r="L98" s="196">
        <v>0.52</v>
      </c>
      <c r="M98" s="196">
        <v>2.52</v>
      </c>
      <c r="N98" s="196">
        <v>0.99</v>
      </c>
      <c r="O98" s="196">
        <v>2.9</v>
      </c>
      <c r="P98" s="196">
        <v>0.56999999999999995</v>
      </c>
      <c r="Q98" s="196">
        <v>0</v>
      </c>
      <c r="R98" s="196">
        <v>0.74</v>
      </c>
      <c r="S98" s="196">
        <v>0.46</v>
      </c>
      <c r="T98" s="196">
        <v>0</v>
      </c>
      <c r="U98" s="196">
        <v>2.36</v>
      </c>
      <c r="V98" s="196">
        <v>0.32</v>
      </c>
      <c r="W98" s="196">
        <v>0.6</v>
      </c>
      <c r="X98" s="196">
        <v>2.56</v>
      </c>
      <c r="Y98" s="196">
        <v>0</v>
      </c>
      <c r="Z98" s="196">
        <v>4.84</v>
      </c>
      <c r="AA98" s="196">
        <v>1.57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400.77</v>
      </c>
      <c r="AP98" s="196">
        <v>0</v>
      </c>
      <c r="AQ98" s="196">
        <v>0</v>
      </c>
      <c r="AR98" s="196">
        <v>14.53</v>
      </c>
      <c r="AS98" s="196">
        <v>30.67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0.10373999999999999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2.2979550000000009</v>
      </c>
      <c r="L99">
        <f t="shared" si="0"/>
        <v>2.7052499999999924E-2</v>
      </c>
      <c r="M99">
        <f t="shared" si="0"/>
        <v>6.0480000000000103E-2</v>
      </c>
      <c r="N99">
        <f t="shared" si="0"/>
        <v>2.3759999999999969E-2</v>
      </c>
      <c r="O99">
        <f t="shared" si="0"/>
        <v>6.9600000000000037E-2</v>
      </c>
      <c r="P99">
        <f t="shared" si="0"/>
        <v>1.7729999999999971E-2</v>
      </c>
      <c r="Q99">
        <f t="shared" si="0"/>
        <v>0</v>
      </c>
      <c r="R99">
        <f t="shared" si="0"/>
        <v>5.1877500000000132E-2</v>
      </c>
      <c r="S99">
        <f t="shared" si="0"/>
        <v>4.252250000000013E-2</v>
      </c>
      <c r="T99">
        <f t="shared" si="0"/>
        <v>0</v>
      </c>
      <c r="U99">
        <f t="shared" si="0"/>
        <v>5.664500000000014E-2</v>
      </c>
      <c r="V99">
        <f t="shared" si="0"/>
        <v>-0.10312000000000002</v>
      </c>
      <c r="W99">
        <f t="shared" si="0"/>
        <v>1.458999999999999E-2</v>
      </c>
      <c r="X99">
        <f t="shared" si="0"/>
        <v>8.614999999999982E-3</v>
      </c>
      <c r="Y99">
        <f t="shared" si="0"/>
        <v>0</v>
      </c>
      <c r="Z99">
        <f t="shared" si="0"/>
        <v>0.17665000000000011</v>
      </c>
      <c r="AA99">
        <f t="shared" si="0"/>
        <v>0.1126874999999999</v>
      </c>
      <c r="AB99">
        <f t="shared" si="0"/>
        <v>0</v>
      </c>
      <c r="AC99">
        <f t="shared" si="0"/>
        <v>4.7940000000000003E-2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0.18807250000000028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9.5718000000000032</v>
      </c>
      <c r="AP99">
        <f t="shared" si="0"/>
        <v>0</v>
      </c>
      <c r="AQ99">
        <f t="shared" ref="AQ99:AX99" si="1">SUM(AQ3:AQ98)/4000</f>
        <v>0</v>
      </c>
      <c r="AR99">
        <f t="shared" si="1"/>
        <v>0.34871999999999947</v>
      </c>
      <c r="AS99">
        <f t="shared" si="1"/>
        <v>0.73631750000000107</v>
      </c>
      <c r="AT99">
        <f t="shared" si="1"/>
        <v>0.9675599999999982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2.5299999999999998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87.33</v>
      </c>
      <c r="L3" s="196">
        <v>24.28</v>
      </c>
      <c r="M3" s="196">
        <v>0</v>
      </c>
      <c r="N3" s="196">
        <v>0.56999999999999995</v>
      </c>
      <c r="O3" s="196">
        <v>2</v>
      </c>
      <c r="P3" s="196">
        <v>2.1800000000000002</v>
      </c>
      <c r="Q3" s="196">
        <v>0</v>
      </c>
      <c r="R3" s="196">
        <v>5.97</v>
      </c>
      <c r="S3" s="196">
        <v>3.82</v>
      </c>
      <c r="T3" s="196">
        <v>0</v>
      </c>
      <c r="U3" s="196">
        <v>12.69</v>
      </c>
      <c r="V3" s="196">
        <v>4.1100000000000003</v>
      </c>
      <c r="W3" s="196">
        <v>5</v>
      </c>
      <c r="X3" s="196">
        <v>1.48</v>
      </c>
      <c r="Y3" s="196">
        <v>0</v>
      </c>
      <c r="Z3" s="196">
        <v>38.03</v>
      </c>
      <c r="AA3" s="196">
        <v>13.3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231.75</v>
      </c>
      <c r="AP3" s="196">
        <v>0</v>
      </c>
      <c r="AQ3" s="196">
        <v>0</v>
      </c>
      <c r="AR3" s="196">
        <v>8.4</v>
      </c>
      <c r="AS3" s="196">
        <v>17.739999999999998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2.5299999999999998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87.33</v>
      </c>
      <c r="L4" s="196">
        <v>24.28</v>
      </c>
      <c r="M4" s="196">
        <v>0</v>
      </c>
      <c r="N4" s="196">
        <v>0.56999999999999995</v>
      </c>
      <c r="O4" s="196">
        <v>2</v>
      </c>
      <c r="P4" s="196">
        <v>2.1800000000000002</v>
      </c>
      <c r="Q4" s="196">
        <v>0</v>
      </c>
      <c r="R4" s="196">
        <v>5.97</v>
      </c>
      <c r="S4" s="196">
        <v>3.82</v>
      </c>
      <c r="T4" s="196">
        <v>0</v>
      </c>
      <c r="U4" s="196">
        <v>12.57</v>
      </c>
      <c r="V4" s="196">
        <v>4.6100000000000003</v>
      </c>
      <c r="W4" s="196">
        <v>5</v>
      </c>
      <c r="X4" s="196">
        <v>1.48</v>
      </c>
      <c r="Y4" s="196">
        <v>0</v>
      </c>
      <c r="Z4" s="196">
        <v>38.03</v>
      </c>
      <c r="AA4" s="196">
        <v>13.3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231.75</v>
      </c>
      <c r="AP4" s="196">
        <v>0</v>
      </c>
      <c r="AQ4" s="196">
        <v>0</v>
      </c>
      <c r="AR4" s="196">
        <v>8.4</v>
      </c>
      <c r="AS4" s="196">
        <v>17.739999999999998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2.5299999999999998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87.33</v>
      </c>
      <c r="L5" s="196">
        <v>24.28</v>
      </c>
      <c r="M5" s="196">
        <v>0</v>
      </c>
      <c r="N5" s="196">
        <v>0.56999999999999995</v>
      </c>
      <c r="O5" s="196">
        <v>2</v>
      </c>
      <c r="P5" s="196">
        <v>2.1800000000000002</v>
      </c>
      <c r="Q5" s="196">
        <v>0</v>
      </c>
      <c r="R5" s="196">
        <v>5.97</v>
      </c>
      <c r="S5" s="196">
        <v>3.82</v>
      </c>
      <c r="T5" s="196">
        <v>0</v>
      </c>
      <c r="U5" s="196">
        <v>12.57</v>
      </c>
      <c r="V5" s="196">
        <v>4.6100000000000003</v>
      </c>
      <c r="W5" s="196">
        <v>5</v>
      </c>
      <c r="X5" s="196">
        <v>1.48</v>
      </c>
      <c r="Y5" s="196">
        <v>0</v>
      </c>
      <c r="Z5" s="196">
        <v>38.03</v>
      </c>
      <c r="AA5" s="196">
        <v>13.3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231.75</v>
      </c>
      <c r="AP5" s="196">
        <v>0</v>
      </c>
      <c r="AQ5" s="196">
        <v>0</v>
      </c>
      <c r="AR5" s="196">
        <v>8.4</v>
      </c>
      <c r="AS5" s="196">
        <v>17.739999999999998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2.5299999999999998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87.33</v>
      </c>
      <c r="L6" s="196">
        <v>24.28</v>
      </c>
      <c r="M6" s="196">
        <v>0</v>
      </c>
      <c r="N6" s="196">
        <v>0.56999999999999995</v>
      </c>
      <c r="O6" s="196">
        <v>2</v>
      </c>
      <c r="P6" s="196">
        <v>2.1800000000000002</v>
      </c>
      <c r="Q6" s="196">
        <v>0</v>
      </c>
      <c r="R6" s="196">
        <v>5.97</v>
      </c>
      <c r="S6" s="196">
        <v>3.82</v>
      </c>
      <c r="T6" s="196">
        <v>0</v>
      </c>
      <c r="U6" s="196">
        <v>12.57</v>
      </c>
      <c r="V6" s="196">
        <v>4.6100000000000003</v>
      </c>
      <c r="W6" s="196">
        <v>5</v>
      </c>
      <c r="X6" s="196">
        <v>1.48</v>
      </c>
      <c r="Y6" s="196">
        <v>0</v>
      </c>
      <c r="Z6" s="196">
        <v>36.68</v>
      </c>
      <c r="AA6" s="196">
        <v>13.3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231.75</v>
      </c>
      <c r="AP6" s="196">
        <v>0</v>
      </c>
      <c r="AQ6" s="196">
        <v>0</v>
      </c>
      <c r="AR6" s="196">
        <v>8.4</v>
      </c>
      <c r="AS6" s="196">
        <v>17.739999999999998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2.5299999999999998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87.33</v>
      </c>
      <c r="L7" s="196">
        <v>24.28</v>
      </c>
      <c r="M7" s="196">
        <v>0</v>
      </c>
      <c r="N7" s="196">
        <v>0.56999999999999995</v>
      </c>
      <c r="O7" s="196">
        <v>2</v>
      </c>
      <c r="P7" s="196">
        <v>2.1800000000000002</v>
      </c>
      <c r="Q7" s="196">
        <v>0</v>
      </c>
      <c r="R7" s="196">
        <v>5.97</v>
      </c>
      <c r="S7" s="196">
        <v>3.82</v>
      </c>
      <c r="T7" s="196">
        <v>0</v>
      </c>
      <c r="U7" s="196">
        <v>12.57</v>
      </c>
      <c r="V7" s="196">
        <v>4.6100000000000003</v>
      </c>
      <c r="W7" s="196">
        <v>5</v>
      </c>
      <c r="X7" s="196">
        <v>1.48</v>
      </c>
      <c r="Y7" s="196">
        <v>0</v>
      </c>
      <c r="Z7" s="196">
        <v>38.03</v>
      </c>
      <c r="AA7" s="196">
        <v>13.3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231.75</v>
      </c>
      <c r="AP7" s="196">
        <v>0</v>
      </c>
      <c r="AQ7" s="196">
        <v>0</v>
      </c>
      <c r="AR7" s="196">
        <v>8.4</v>
      </c>
      <c r="AS7" s="196">
        <v>17.739999999999998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2.5299999999999998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87.33</v>
      </c>
      <c r="L8" s="196">
        <v>24.28</v>
      </c>
      <c r="M8" s="196">
        <v>0</v>
      </c>
      <c r="N8" s="196">
        <v>0.56999999999999995</v>
      </c>
      <c r="O8" s="196">
        <v>2</v>
      </c>
      <c r="P8" s="196">
        <v>2.1800000000000002</v>
      </c>
      <c r="Q8" s="196">
        <v>0</v>
      </c>
      <c r="R8" s="196">
        <v>5.97</v>
      </c>
      <c r="S8" s="196">
        <v>3.82</v>
      </c>
      <c r="T8" s="196">
        <v>0</v>
      </c>
      <c r="U8" s="196">
        <v>12.57</v>
      </c>
      <c r="V8" s="196">
        <v>4.6100000000000003</v>
      </c>
      <c r="W8" s="196">
        <v>5</v>
      </c>
      <c r="X8" s="196">
        <v>1.48</v>
      </c>
      <c r="Y8" s="196">
        <v>0</v>
      </c>
      <c r="Z8" s="196">
        <v>38.03</v>
      </c>
      <c r="AA8" s="196">
        <v>13.3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231.75</v>
      </c>
      <c r="AP8" s="196">
        <v>0</v>
      </c>
      <c r="AQ8" s="196">
        <v>0</v>
      </c>
      <c r="AR8" s="196">
        <v>8.4</v>
      </c>
      <c r="AS8" s="196">
        <v>17.739999999999998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2.5299999999999998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87.33</v>
      </c>
      <c r="L9" s="196">
        <v>24.28</v>
      </c>
      <c r="M9" s="196">
        <v>0</v>
      </c>
      <c r="N9" s="196">
        <v>0.56999999999999995</v>
      </c>
      <c r="O9" s="196">
        <v>2</v>
      </c>
      <c r="P9" s="196">
        <v>2.1800000000000002</v>
      </c>
      <c r="Q9" s="196">
        <v>0</v>
      </c>
      <c r="R9" s="196">
        <v>5.97</v>
      </c>
      <c r="S9" s="196">
        <v>3.82</v>
      </c>
      <c r="T9" s="196">
        <v>0</v>
      </c>
      <c r="U9" s="196">
        <v>12.57</v>
      </c>
      <c r="V9" s="196">
        <v>4.6100000000000003</v>
      </c>
      <c r="W9" s="196">
        <v>5</v>
      </c>
      <c r="X9" s="196">
        <v>20.86</v>
      </c>
      <c r="Y9" s="196">
        <v>0</v>
      </c>
      <c r="Z9" s="196">
        <v>40.29</v>
      </c>
      <c r="AA9" s="196">
        <v>13.3</v>
      </c>
      <c r="AB9" s="196">
        <v>0</v>
      </c>
      <c r="AC9" s="196">
        <v>0.97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231.75</v>
      </c>
      <c r="AP9" s="196">
        <v>0</v>
      </c>
      <c r="AQ9" s="196">
        <v>0</v>
      </c>
      <c r="AR9" s="196">
        <v>8.4</v>
      </c>
      <c r="AS9" s="196">
        <v>17.739999999999998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2.5299999999999998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87.33</v>
      </c>
      <c r="L10" s="196">
        <v>24.28</v>
      </c>
      <c r="M10" s="196">
        <v>0</v>
      </c>
      <c r="N10" s="196">
        <v>0.56999999999999995</v>
      </c>
      <c r="O10" s="196">
        <v>2</v>
      </c>
      <c r="P10" s="196">
        <v>2.1800000000000002</v>
      </c>
      <c r="Q10" s="196">
        <v>0</v>
      </c>
      <c r="R10" s="196">
        <v>5.97</v>
      </c>
      <c r="S10" s="196">
        <v>3.82</v>
      </c>
      <c r="T10" s="196">
        <v>0</v>
      </c>
      <c r="U10" s="196">
        <v>12.57</v>
      </c>
      <c r="V10" s="196">
        <v>4.6100000000000003</v>
      </c>
      <c r="W10" s="196">
        <v>5</v>
      </c>
      <c r="X10" s="196">
        <v>20.86</v>
      </c>
      <c r="Y10" s="196">
        <v>0</v>
      </c>
      <c r="Z10" s="196">
        <v>38.03</v>
      </c>
      <c r="AA10" s="196">
        <v>13.3</v>
      </c>
      <c r="AB10" s="196">
        <v>0</v>
      </c>
      <c r="AC10" s="196">
        <v>0.97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231.75</v>
      </c>
      <c r="AP10" s="196">
        <v>0</v>
      </c>
      <c r="AQ10" s="196">
        <v>0</v>
      </c>
      <c r="AR10" s="196">
        <v>8.4</v>
      </c>
      <c r="AS10" s="196">
        <v>17.739999999999998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2.5299999999999998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87.33</v>
      </c>
      <c r="L11" s="196">
        <v>24.28</v>
      </c>
      <c r="M11" s="196">
        <v>0</v>
      </c>
      <c r="N11" s="196">
        <v>0.56999999999999995</v>
      </c>
      <c r="O11" s="196">
        <v>2</v>
      </c>
      <c r="P11" s="196">
        <v>2.1800000000000002</v>
      </c>
      <c r="Q11" s="196">
        <v>0</v>
      </c>
      <c r="R11" s="196">
        <v>5.97</v>
      </c>
      <c r="S11" s="196">
        <v>3.82</v>
      </c>
      <c r="T11" s="196">
        <v>0</v>
      </c>
      <c r="U11" s="196">
        <v>12.57</v>
      </c>
      <c r="V11" s="196">
        <v>4.6100000000000003</v>
      </c>
      <c r="W11" s="196">
        <v>5</v>
      </c>
      <c r="X11" s="196">
        <v>20.86</v>
      </c>
      <c r="Y11" s="196">
        <v>0</v>
      </c>
      <c r="Z11" s="196">
        <v>38.03</v>
      </c>
      <c r="AA11" s="196">
        <v>13.3</v>
      </c>
      <c r="AB11" s="196">
        <v>0</v>
      </c>
      <c r="AC11" s="196">
        <v>0.97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231.75</v>
      </c>
      <c r="AP11" s="196">
        <v>0</v>
      </c>
      <c r="AQ11" s="196">
        <v>0</v>
      </c>
      <c r="AR11" s="196">
        <v>8.4</v>
      </c>
      <c r="AS11" s="196">
        <v>17.739999999999998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2.5299999999999998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87.33</v>
      </c>
      <c r="L12" s="196">
        <v>24.28</v>
      </c>
      <c r="M12" s="196">
        <v>0</v>
      </c>
      <c r="N12" s="196">
        <v>0.56999999999999995</v>
      </c>
      <c r="O12" s="196">
        <v>2</v>
      </c>
      <c r="P12" s="196">
        <v>2.1800000000000002</v>
      </c>
      <c r="Q12" s="196">
        <v>0</v>
      </c>
      <c r="R12" s="196">
        <v>5.97</v>
      </c>
      <c r="S12" s="196">
        <v>3.82</v>
      </c>
      <c r="T12" s="196">
        <v>0</v>
      </c>
      <c r="U12" s="196">
        <v>12.57</v>
      </c>
      <c r="V12" s="196">
        <v>4.6100000000000003</v>
      </c>
      <c r="W12" s="196">
        <v>5</v>
      </c>
      <c r="X12" s="196">
        <v>20.86</v>
      </c>
      <c r="Y12" s="196">
        <v>0</v>
      </c>
      <c r="Z12" s="196">
        <v>38.03</v>
      </c>
      <c r="AA12" s="196">
        <v>13.3</v>
      </c>
      <c r="AB12" s="196">
        <v>0</v>
      </c>
      <c r="AC12" s="196">
        <v>0.97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231.75</v>
      </c>
      <c r="AP12" s="196">
        <v>0</v>
      </c>
      <c r="AQ12" s="196">
        <v>0</v>
      </c>
      <c r="AR12" s="196">
        <v>8.4</v>
      </c>
      <c r="AS12" s="196">
        <v>17.739999999999998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2.5299999999999998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87.33</v>
      </c>
      <c r="L13" s="196">
        <v>24.28</v>
      </c>
      <c r="M13" s="196">
        <v>0</v>
      </c>
      <c r="N13" s="196">
        <v>0.56999999999999995</v>
      </c>
      <c r="O13" s="196">
        <v>2</v>
      </c>
      <c r="P13" s="196">
        <v>2.1800000000000002</v>
      </c>
      <c r="Q13" s="196">
        <v>0</v>
      </c>
      <c r="R13" s="196">
        <v>5.97</v>
      </c>
      <c r="S13" s="196">
        <v>3.82</v>
      </c>
      <c r="T13" s="196">
        <v>0</v>
      </c>
      <c r="U13" s="196">
        <v>12.57</v>
      </c>
      <c r="V13" s="196">
        <v>4.6100000000000003</v>
      </c>
      <c r="W13" s="196">
        <v>5</v>
      </c>
      <c r="X13" s="196">
        <v>20.86</v>
      </c>
      <c r="Y13" s="196">
        <v>0</v>
      </c>
      <c r="Z13" s="196">
        <v>38.03</v>
      </c>
      <c r="AA13" s="196">
        <v>13.3</v>
      </c>
      <c r="AB13" s="196">
        <v>0</v>
      </c>
      <c r="AC13" s="196">
        <v>0.97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231.75</v>
      </c>
      <c r="AP13" s="196">
        <v>0</v>
      </c>
      <c r="AQ13" s="196">
        <v>0</v>
      </c>
      <c r="AR13" s="196">
        <v>8.4</v>
      </c>
      <c r="AS13" s="196">
        <v>17.739999999999998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2.5299999999999998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87.33</v>
      </c>
      <c r="L14" s="196">
        <v>24.28</v>
      </c>
      <c r="M14" s="196">
        <v>0</v>
      </c>
      <c r="N14" s="196">
        <v>0.56999999999999995</v>
      </c>
      <c r="O14" s="196">
        <v>2</v>
      </c>
      <c r="P14" s="196">
        <v>2.1800000000000002</v>
      </c>
      <c r="Q14" s="196">
        <v>0</v>
      </c>
      <c r="R14" s="196">
        <v>5.97</v>
      </c>
      <c r="S14" s="196">
        <v>3.82</v>
      </c>
      <c r="T14" s="196">
        <v>0</v>
      </c>
      <c r="U14" s="196">
        <v>12.57</v>
      </c>
      <c r="V14" s="196">
        <v>4.6100000000000003</v>
      </c>
      <c r="W14" s="196">
        <v>5</v>
      </c>
      <c r="X14" s="196">
        <v>20.86</v>
      </c>
      <c r="Y14" s="196">
        <v>0</v>
      </c>
      <c r="Z14" s="196">
        <v>38.03</v>
      </c>
      <c r="AA14" s="196">
        <v>13.3</v>
      </c>
      <c r="AB14" s="196">
        <v>0</v>
      </c>
      <c r="AC14" s="196">
        <v>0.97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231.75</v>
      </c>
      <c r="AP14" s="196">
        <v>0</v>
      </c>
      <c r="AQ14" s="196">
        <v>0</v>
      </c>
      <c r="AR14" s="196">
        <v>8.4</v>
      </c>
      <c r="AS14" s="196">
        <v>17.739999999999998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2.5299999999999998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87.33</v>
      </c>
      <c r="L15" s="196">
        <v>24.28</v>
      </c>
      <c r="M15" s="196">
        <v>0</v>
      </c>
      <c r="N15" s="196">
        <v>0.56999999999999995</v>
      </c>
      <c r="O15" s="196">
        <v>2</v>
      </c>
      <c r="P15" s="196">
        <v>2.1800000000000002</v>
      </c>
      <c r="Q15" s="196">
        <v>0</v>
      </c>
      <c r="R15" s="196">
        <v>6.12</v>
      </c>
      <c r="S15" s="196">
        <v>3.91</v>
      </c>
      <c r="T15" s="196">
        <v>0</v>
      </c>
      <c r="U15" s="196">
        <v>12.57</v>
      </c>
      <c r="V15" s="196">
        <v>4.6100000000000003</v>
      </c>
      <c r="W15" s="196">
        <v>5.15</v>
      </c>
      <c r="X15" s="196">
        <v>21.52</v>
      </c>
      <c r="Y15" s="196">
        <v>0</v>
      </c>
      <c r="Z15" s="196">
        <v>37.26</v>
      </c>
      <c r="AA15" s="196">
        <v>13.58</v>
      </c>
      <c r="AB15" s="196">
        <v>0</v>
      </c>
      <c r="AC15" s="196">
        <v>0.97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231.75</v>
      </c>
      <c r="AP15" s="196">
        <v>0</v>
      </c>
      <c r="AQ15" s="196">
        <v>0</v>
      </c>
      <c r="AR15" s="196">
        <v>8.4</v>
      </c>
      <c r="AS15" s="196">
        <v>17.739999999999998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2.5299999999999998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87.33</v>
      </c>
      <c r="L16" s="196">
        <v>24.28</v>
      </c>
      <c r="M16" s="196">
        <v>0</v>
      </c>
      <c r="N16" s="196">
        <v>0.56999999999999995</v>
      </c>
      <c r="O16" s="196">
        <v>2</v>
      </c>
      <c r="P16" s="196">
        <v>2.1800000000000002</v>
      </c>
      <c r="Q16" s="196">
        <v>0</v>
      </c>
      <c r="R16" s="196">
        <v>6.12</v>
      </c>
      <c r="S16" s="196">
        <v>3.91</v>
      </c>
      <c r="T16" s="196">
        <v>0</v>
      </c>
      <c r="U16" s="196">
        <v>12.57</v>
      </c>
      <c r="V16" s="196">
        <v>4.6100000000000003</v>
      </c>
      <c r="W16" s="196">
        <v>5.15</v>
      </c>
      <c r="X16" s="196">
        <v>21.52</v>
      </c>
      <c r="Y16" s="196">
        <v>0</v>
      </c>
      <c r="Z16" s="196">
        <v>37.26</v>
      </c>
      <c r="AA16" s="196">
        <v>13.58</v>
      </c>
      <c r="AB16" s="196">
        <v>0</v>
      </c>
      <c r="AC16" s="196">
        <v>0.97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231.75</v>
      </c>
      <c r="AP16" s="196">
        <v>0</v>
      </c>
      <c r="AQ16" s="196">
        <v>0</v>
      </c>
      <c r="AR16" s="196">
        <v>8.4</v>
      </c>
      <c r="AS16" s="196">
        <v>17.739999999999998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2.5299999999999998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87.33</v>
      </c>
      <c r="L17" s="196">
        <v>24.28</v>
      </c>
      <c r="M17" s="196">
        <v>0</v>
      </c>
      <c r="N17" s="196">
        <v>0.56999999999999995</v>
      </c>
      <c r="O17" s="196">
        <v>2</v>
      </c>
      <c r="P17" s="196">
        <v>2.1800000000000002</v>
      </c>
      <c r="Q17" s="196">
        <v>0</v>
      </c>
      <c r="R17" s="196">
        <v>6.12</v>
      </c>
      <c r="S17" s="196">
        <v>3.91</v>
      </c>
      <c r="T17" s="196">
        <v>0</v>
      </c>
      <c r="U17" s="196">
        <v>12.57</v>
      </c>
      <c r="V17" s="196">
        <v>4.6100000000000003</v>
      </c>
      <c r="W17" s="196">
        <v>5.15</v>
      </c>
      <c r="X17" s="196">
        <v>21.52</v>
      </c>
      <c r="Y17" s="196">
        <v>0</v>
      </c>
      <c r="Z17" s="196">
        <v>37.26</v>
      </c>
      <c r="AA17" s="196">
        <v>13.58</v>
      </c>
      <c r="AB17" s="196">
        <v>0</v>
      </c>
      <c r="AC17" s="196">
        <v>0.97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231.75</v>
      </c>
      <c r="AP17" s="196">
        <v>0</v>
      </c>
      <c r="AQ17" s="196">
        <v>0</v>
      </c>
      <c r="AR17" s="196">
        <v>8.4</v>
      </c>
      <c r="AS17" s="196">
        <v>17.739999999999998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2.5299999999999998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87.33</v>
      </c>
      <c r="L18" s="196">
        <v>24.28</v>
      </c>
      <c r="M18" s="196">
        <v>0</v>
      </c>
      <c r="N18" s="196">
        <v>0.56999999999999995</v>
      </c>
      <c r="O18" s="196">
        <v>2</v>
      </c>
      <c r="P18" s="196">
        <v>2.1800000000000002</v>
      </c>
      <c r="Q18" s="196">
        <v>0</v>
      </c>
      <c r="R18" s="196">
        <v>6.12</v>
      </c>
      <c r="S18" s="196">
        <v>3.91</v>
      </c>
      <c r="T18" s="196">
        <v>0</v>
      </c>
      <c r="U18" s="196">
        <v>12.57</v>
      </c>
      <c r="V18" s="196">
        <v>4.6100000000000003</v>
      </c>
      <c r="W18" s="196">
        <v>5.15</v>
      </c>
      <c r="X18" s="196">
        <v>21.52</v>
      </c>
      <c r="Y18" s="196">
        <v>0</v>
      </c>
      <c r="Z18" s="196">
        <v>37.26</v>
      </c>
      <c r="AA18" s="196">
        <v>13.58</v>
      </c>
      <c r="AB18" s="196">
        <v>0</v>
      </c>
      <c r="AC18" s="196">
        <v>0.97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231.75</v>
      </c>
      <c r="AP18" s="196">
        <v>0</v>
      </c>
      <c r="AQ18" s="196">
        <v>0</v>
      </c>
      <c r="AR18" s="196">
        <v>8.4</v>
      </c>
      <c r="AS18" s="196">
        <v>17.739999999999998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2.5299999999999998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87.33</v>
      </c>
      <c r="L19" s="196">
        <v>24.28</v>
      </c>
      <c r="M19" s="196">
        <v>0</v>
      </c>
      <c r="N19" s="196">
        <v>0.56999999999999995</v>
      </c>
      <c r="O19" s="196">
        <v>2</v>
      </c>
      <c r="P19" s="196">
        <v>2.1800000000000002</v>
      </c>
      <c r="Q19" s="196">
        <v>0</v>
      </c>
      <c r="R19" s="196">
        <v>6.13</v>
      </c>
      <c r="S19" s="196">
        <v>3.91</v>
      </c>
      <c r="T19" s="196">
        <v>0</v>
      </c>
      <c r="U19" s="196">
        <v>12.57</v>
      </c>
      <c r="V19" s="196">
        <v>4.6100000000000003</v>
      </c>
      <c r="W19" s="196">
        <v>5.15</v>
      </c>
      <c r="X19" s="196">
        <v>21.52</v>
      </c>
      <c r="Y19" s="196">
        <v>0</v>
      </c>
      <c r="Z19" s="196">
        <v>37.26</v>
      </c>
      <c r="AA19" s="196">
        <v>13.63</v>
      </c>
      <c r="AB19" s="196">
        <v>0</v>
      </c>
      <c r="AC19" s="196">
        <v>0.97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231.75</v>
      </c>
      <c r="AP19" s="196">
        <v>0</v>
      </c>
      <c r="AQ19" s="196">
        <v>0</v>
      </c>
      <c r="AR19" s="196">
        <v>8.4</v>
      </c>
      <c r="AS19" s="196">
        <v>17.739999999999998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2.5299999999999998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87.33</v>
      </c>
      <c r="L20" s="196">
        <v>24.28</v>
      </c>
      <c r="M20" s="196">
        <v>0</v>
      </c>
      <c r="N20" s="196">
        <v>0.56999999999999995</v>
      </c>
      <c r="O20" s="196">
        <v>2</v>
      </c>
      <c r="P20" s="196">
        <v>2.1800000000000002</v>
      </c>
      <c r="Q20" s="196">
        <v>0</v>
      </c>
      <c r="R20" s="196">
        <v>6.13</v>
      </c>
      <c r="S20" s="196">
        <v>3.91</v>
      </c>
      <c r="T20" s="196">
        <v>0</v>
      </c>
      <c r="U20" s="196">
        <v>12.57</v>
      </c>
      <c r="V20" s="196">
        <v>4.6100000000000003</v>
      </c>
      <c r="W20" s="196">
        <v>5.15</v>
      </c>
      <c r="X20" s="196">
        <v>21.52</v>
      </c>
      <c r="Y20" s="196">
        <v>0</v>
      </c>
      <c r="Z20" s="196">
        <v>37.26</v>
      </c>
      <c r="AA20" s="196">
        <v>13.63</v>
      </c>
      <c r="AB20" s="196">
        <v>0</v>
      </c>
      <c r="AC20" s="196">
        <v>0.97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231.75</v>
      </c>
      <c r="AP20" s="196">
        <v>0</v>
      </c>
      <c r="AQ20" s="196">
        <v>0</v>
      </c>
      <c r="AR20" s="196">
        <v>8.4</v>
      </c>
      <c r="AS20" s="196">
        <v>17.739999999999998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2.5299999999999998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87.33</v>
      </c>
      <c r="L21" s="196">
        <v>24.28</v>
      </c>
      <c r="M21" s="196">
        <v>0</v>
      </c>
      <c r="N21" s="196">
        <v>0.56999999999999995</v>
      </c>
      <c r="O21" s="196">
        <v>2</v>
      </c>
      <c r="P21" s="196">
        <v>2.1800000000000002</v>
      </c>
      <c r="Q21" s="196">
        <v>0</v>
      </c>
      <c r="R21" s="196">
        <v>6.13</v>
      </c>
      <c r="S21" s="196">
        <v>3.91</v>
      </c>
      <c r="T21" s="196">
        <v>0</v>
      </c>
      <c r="U21" s="196">
        <v>12.57</v>
      </c>
      <c r="V21" s="196">
        <v>4.6100000000000003</v>
      </c>
      <c r="W21" s="196">
        <v>5.15</v>
      </c>
      <c r="X21" s="196">
        <v>21.52</v>
      </c>
      <c r="Y21" s="196">
        <v>0</v>
      </c>
      <c r="Z21" s="196">
        <v>37.26</v>
      </c>
      <c r="AA21" s="196">
        <v>13.63</v>
      </c>
      <c r="AB21" s="196">
        <v>0</v>
      </c>
      <c r="AC21" s="196">
        <v>0.97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231.75</v>
      </c>
      <c r="AP21" s="196">
        <v>0</v>
      </c>
      <c r="AQ21" s="196">
        <v>0</v>
      </c>
      <c r="AR21" s="196">
        <v>8.4</v>
      </c>
      <c r="AS21" s="196">
        <v>17.739999999999998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2.5299999999999998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87.33</v>
      </c>
      <c r="L22" s="196">
        <v>24.28</v>
      </c>
      <c r="M22" s="196">
        <v>0</v>
      </c>
      <c r="N22" s="196">
        <v>0.56999999999999995</v>
      </c>
      <c r="O22" s="196">
        <v>2</v>
      </c>
      <c r="P22" s="196">
        <v>2.1800000000000002</v>
      </c>
      <c r="Q22" s="196">
        <v>0</v>
      </c>
      <c r="R22" s="196">
        <v>6.13</v>
      </c>
      <c r="S22" s="196">
        <v>3.91</v>
      </c>
      <c r="T22" s="196">
        <v>0</v>
      </c>
      <c r="U22" s="196">
        <v>12.57</v>
      </c>
      <c r="V22" s="196">
        <v>4.6100000000000003</v>
      </c>
      <c r="W22" s="196">
        <v>5.15</v>
      </c>
      <c r="X22" s="196">
        <v>21.52</v>
      </c>
      <c r="Y22" s="196">
        <v>0</v>
      </c>
      <c r="Z22" s="196">
        <v>37.26</v>
      </c>
      <c r="AA22" s="196">
        <v>13.63</v>
      </c>
      <c r="AB22" s="196">
        <v>0</v>
      </c>
      <c r="AC22" s="196">
        <v>0.97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231.75</v>
      </c>
      <c r="AP22" s="196">
        <v>0</v>
      </c>
      <c r="AQ22" s="196">
        <v>0</v>
      </c>
      <c r="AR22" s="196">
        <v>8.4</v>
      </c>
      <c r="AS22" s="196">
        <v>17.739999999999998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2.5299999999999998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87.33</v>
      </c>
      <c r="L23" s="196">
        <v>24.28</v>
      </c>
      <c r="M23" s="196">
        <v>0</v>
      </c>
      <c r="N23" s="196">
        <v>0.56999999999999995</v>
      </c>
      <c r="O23" s="196">
        <v>2</v>
      </c>
      <c r="P23" s="196">
        <v>2.1800000000000002</v>
      </c>
      <c r="Q23" s="196">
        <v>0</v>
      </c>
      <c r="R23" s="196">
        <v>6.13</v>
      </c>
      <c r="S23" s="196">
        <v>3.92</v>
      </c>
      <c r="T23" s="196">
        <v>0</v>
      </c>
      <c r="U23" s="196">
        <v>12.57</v>
      </c>
      <c r="V23" s="196">
        <v>4.6100000000000003</v>
      </c>
      <c r="W23" s="196">
        <v>5.15</v>
      </c>
      <c r="X23" s="196">
        <v>3.89</v>
      </c>
      <c r="Y23" s="196">
        <v>0</v>
      </c>
      <c r="Z23" s="196">
        <v>37.26</v>
      </c>
      <c r="AA23" s="196">
        <v>13.63</v>
      </c>
      <c r="AB23" s="196">
        <v>0</v>
      </c>
      <c r="AC23" s="196">
        <v>0.97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231.75</v>
      </c>
      <c r="AP23" s="196">
        <v>0</v>
      </c>
      <c r="AQ23" s="196">
        <v>0</v>
      </c>
      <c r="AR23" s="196">
        <v>8.4</v>
      </c>
      <c r="AS23" s="196">
        <v>17.739999999999998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2.5299999999999998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87.33</v>
      </c>
      <c r="L24" s="196">
        <v>24.28</v>
      </c>
      <c r="M24" s="196">
        <v>0</v>
      </c>
      <c r="N24" s="196">
        <v>0.56999999999999995</v>
      </c>
      <c r="O24" s="196">
        <v>2</v>
      </c>
      <c r="P24" s="196">
        <v>2.1800000000000002</v>
      </c>
      <c r="Q24" s="196">
        <v>0</v>
      </c>
      <c r="R24" s="196">
        <v>6.13</v>
      </c>
      <c r="S24" s="196">
        <v>3.92</v>
      </c>
      <c r="T24" s="196">
        <v>0</v>
      </c>
      <c r="U24" s="196">
        <v>12.57</v>
      </c>
      <c r="V24" s="196">
        <v>4.6100000000000003</v>
      </c>
      <c r="W24" s="196">
        <v>5.15</v>
      </c>
      <c r="X24" s="196">
        <v>0.99</v>
      </c>
      <c r="Y24" s="196">
        <v>0</v>
      </c>
      <c r="Z24" s="196">
        <v>37.26</v>
      </c>
      <c r="AA24" s="196">
        <v>13.63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231.75</v>
      </c>
      <c r="AP24" s="196">
        <v>0</v>
      </c>
      <c r="AQ24" s="196">
        <v>0</v>
      </c>
      <c r="AR24" s="196">
        <v>8.4</v>
      </c>
      <c r="AS24" s="196">
        <v>17.739999999999998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2.5299999999999998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87.33</v>
      </c>
      <c r="L25" s="196">
        <v>24.28</v>
      </c>
      <c r="M25" s="196">
        <v>0</v>
      </c>
      <c r="N25" s="196">
        <v>0.56999999999999995</v>
      </c>
      <c r="O25" s="196">
        <v>2</v>
      </c>
      <c r="P25" s="196">
        <v>2.1800000000000002</v>
      </c>
      <c r="Q25" s="196">
        <v>0</v>
      </c>
      <c r="R25" s="196">
        <v>6.13</v>
      </c>
      <c r="S25" s="196">
        <v>3.92</v>
      </c>
      <c r="T25" s="196">
        <v>0</v>
      </c>
      <c r="U25" s="196">
        <v>12.57</v>
      </c>
      <c r="V25" s="196">
        <v>4.6100000000000003</v>
      </c>
      <c r="W25" s="196">
        <v>0.35</v>
      </c>
      <c r="X25" s="196">
        <v>0.99</v>
      </c>
      <c r="Y25" s="196">
        <v>0</v>
      </c>
      <c r="Z25" s="196">
        <v>13.49</v>
      </c>
      <c r="AA25" s="196">
        <v>13.63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9.01</v>
      </c>
      <c r="AL25" s="196">
        <v>0</v>
      </c>
      <c r="AM25" s="196">
        <v>0</v>
      </c>
      <c r="AN25" s="196">
        <v>0</v>
      </c>
      <c r="AO25" s="196">
        <v>231.75</v>
      </c>
      <c r="AP25" s="196">
        <v>0</v>
      </c>
      <c r="AQ25" s="196">
        <v>0</v>
      </c>
      <c r="AR25" s="196">
        <v>8.4</v>
      </c>
      <c r="AS25" s="196">
        <v>17.739999999999998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2.5299999999999998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87.33</v>
      </c>
      <c r="L26" s="196">
        <v>24.28</v>
      </c>
      <c r="M26" s="196">
        <v>0</v>
      </c>
      <c r="N26" s="196">
        <v>0.56999999999999995</v>
      </c>
      <c r="O26" s="196">
        <v>2</v>
      </c>
      <c r="P26" s="196">
        <v>2.1800000000000002</v>
      </c>
      <c r="Q26" s="196">
        <v>0</v>
      </c>
      <c r="R26" s="196">
        <v>6.13</v>
      </c>
      <c r="S26" s="196">
        <v>3.92</v>
      </c>
      <c r="T26" s="196">
        <v>0</v>
      </c>
      <c r="U26" s="196">
        <v>12.57</v>
      </c>
      <c r="V26" s="196">
        <v>4.6100000000000003</v>
      </c>
      <c r="W26" s="196">
        <v>0.35</v>
      </c>
      <c r="X26" s="196">
        <v>0.99</v>
      </c>
      <c r="Y26" s="196">
        <v>0</v>
      </c>
      <c r="Z26" s="196">
        <v>12</v>
      </c>
      <c r="AA26" s="196">
        <v>13.63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9.01</v>
      </c>
      <c r="AL26" s="196">
        <v>0</v>
      </c>
      <c r="AM26" s="196">
        <v>0</v>
      </c>
      <c r="AN26" s="196">
        <v>0</v>
      </c>
      <c r="AO26" s="196">
        <v>231.75</v>
      </c>
      <c r="AP26" s="196">
        <v>0</v>
      </c>
      <c r="AQ26" s="196">
        <v>0</v>
      </c>
      <c r="AR26" s="196">
        <v>8.4</v>
      </c>
      <c r="AS26" s="196">
        <v>17.739999999999998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2.4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87.33</v>
      </c>
      <c r="L27" s="196">
        <v>24.28</v>
      </c>
      <c r="M27" s="196">
        <v>0</v>
      </c>
      <c r="N27" s="196">
        <v>0.56999999999999995</v>
      </c>
      <c r="O27" s="196">
        <v>2</v>
      </c>
      <c r="P27" s="196">
        <v>2.1800000000000002</v>
      </c>
      <c r="Q27" s="196">
        <v>0</v>
      </c>
      <c r="R27" s="196">
        <v>0.43</v>
      </c>
      <c r="S27" s="196">
        <v>3.93</v>
      </c>
      <c r="T27" s="196">
        <v>0</v>
      </c>
      <c r="U27" s="196">
        <v>12.57</v>
      </c>
      <c r="V27" s="196">
        <v>4.6100000000000003</v>
      </c>
      <c r="W27" s="196">
        <v>0.35</v>
      </c>
      <c r="X27" s="196">
        <v>0.99</v>
      </c>
      <c r="Y27" s="196">
        <v>0</v>
      </c>
      <c r="Z27" s="196">
        <v>12</v>
      </c>
      <c r="AA27" s="196">
        <v>13.31</v>
      </c>
      <c r="AB27" s="196">
        <v>0</v>
      </c>
      <c r="AC27" s="196">
        <v>1.25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231.75</v>
      </c>
      <c r="AP27" s="196">
        <v>0</v>
      </c>
      <c r="AQ27" s="196">
        <v>0</v>
      </c>
      <c r="AR27" s="196">
        <v>8.4</v>
      </c>
      <c r="AS27" s="196">
        <v>17.739999999999998</v>
      </c>
      <c r="AT27" s="196">
        <v>23.25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2.4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87.33</v>
      </c>
      <c r="L28" s="196">
        <v>24.28</v>
      </c>
      <c r="M28" s="196">
        <v>0</v>
      </c>
      <c r="N28" s="196">
        <v>0.56999999999999995</v>
      </c>
      <c r="O28" s="196">
        <v>2</v>
      </c>
      <c r="P28" s="196">
        <v>2.1800000000000002</v>
      </c>
      <c r="Q28" s="196">
        <v>0</v>
      </c>
      <c r="R28" s="196">
        <v>0</v>
      </c>
      <c r="S28" s="196">
        <v>3.93</v>
      </c>
      <c r="T28" s="196">
        <v>0</v>
      </c>
      <c r="U28" s="196">
        <v>12.57</v>
      </c>
      <c r="V28" s="196">
        <v>0.18</v>
      </c>
      <c r="W28" s="196">
        <v>0.35</v>
      </c>
      <c r="X28" s="196">
        <v>0.99</v>
      </c>
      <c r="Y28" s="196">
        <v>0</v>
      </c>
      <c r="Z28" s="196">
        <v>2.8</v>
      </c>
      <c r="AA28" s="196">
        <v>13.63</v>
      </c>
      <c r="AB28" s="196">
        <v>0</v>
      </c>
      <c r="AC28" s="196">
        <v>1.25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10.039999999999999</v>
      </c>
      <c r="AL28" s="196">
        <v>0</v>
      </c>
      <c r="AM28" s="196">
        <v>0</v>
      </c>
      <c r="AN28" s="196">
        <v>0</v>
      </c>
      <c r="AO28" s="196">
        <v>231.75</v>
      </c>
      <c r="AP28" s="196">
        <v>0</v>
      </c>
      <c r="AQ28" s="196">
        <v>0</v>
      </c>
      <c r="AR28" s="196">
        <v>8.4</v>
      </c>
      <c r="AS28" s="196">
        <v>17.739999999999998</v>
      </c>
      <c r="AT28" s="196">
        <v>23.25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2.4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87.33</v>
      </c>
      <c r="L29" s="196">
        <v>1.99</v>
      </c>
      <c r="M29" s="196">
        <v>0</v>
      </c>
      <c r="N29" s="196">
        <v>0.56999999999999995</v>
      </c>
      <c r="O29" s="196">
        <v>2</v>
      </c>
      <c r="P29" s="196">
        <v>2.1800000000000002</v>
      </c>
      <c r="Q29" s="196">
        <v>0</v>
      </c>
      <c r="R29" s="196">
        <v>0.43</v>
      </c>
      <c r="S29" s="196">
        <v>3.93</v>
      </c>
      <c r="T29" s="196">
        <v>0</v>
      </c>
      <c r="U29" s="196">
        <v>12.57</v>
      </c>
      <c r="V29" s="196">
        <v>0.18</v>
      </c>
      <c r="W29" s="196">
        <v>0.35</v>
      </c>
      <c r="X29" s="196">
        <v>0.99</v>
      </c>
      <c r="Y29" s="196">
        <v>0</v>
      </c>
      <c r="Z29" s="196">
        <v>2.8</v>
      </c>
      <c r="AA29" s="196">
        <v>0.91</v>
      </c>
      <c r="AB29" s="196">
        <v>0</v>
      </c>
      <c r="AC29" s="196">
        <v>1.25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10.039999999999999</v>
      </c>
      <c r="AL29" s="196">
        <v>0</v>
      </c>
      <c r="AM29" s="196">
        <v>0</v>
      </c>
      <c r="AN29" s="196">
        <v>0</v>
      </c>
      <c r="AO29" s="196">
        <v>231.75</v>
      </c>
      <c r="AP29" s="196">
        <v>0</v>
      </c>
      <c r="AQ29" s="196">
        <v>0</v>
      </c>
      <c r="AR29" s="196">
        <v>8.4</v>
      </c>
      <c r="AS29" s="196">
        <v>17.739999999999998</v>
      </c>
      <c r="AT29" s="196">
        <v>23.25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2.4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45.07</v>
      </c>
      <c r="L30" s="196">
        <v>1.72</v>
      </c>
      <c r="M30" s="196">
        <v>0</v>
      </c>
      <c r="N30" s="196">
        <v>0.56999999999999995</v>
      </c>
      <c r="O30" s="196">
        <v>2</v>
      </c>
      <c r="P30" s="196">
        <v>2.1800000000000002</v>
      </c>
      <c r="Q30" s="196">
        <v>0</v>
      </c>
      <c r="R30" s="196">
        <v>0.43</v>
      </c>
      <c r="S30" s="196">
        <v>0.27</v>
      </c>
      <c r="T30" s="196">
        <v>0</v>
      </c>
      <c r="U30" s="196">
        <v>12.57</v>
      </c>
      <c r="V30" s="196">
        <v>0.18</v>
      </c>
      <c r="W30" s="196">
        <v>0.35</v>
      </c>
      <c r="X30" s="196">
        <v>0.99</v>
      </c>
      <c r="Y30" s="196">
        <v>0</v>
      </c>
      <c r="Z30" s="196">
        <v>2.8</v>
      </c>
      <c r="AA30" s="196">
        <v>0.91</v>
      </c>
      <c r="AB30" s="196">
        <v>0</v>
      </c>
      <c r="AC30" s="196">
        <v>1.25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12.6</v>
      </c>
      <c r="AL30" s="196">
        <v>0</v>
      </c>
      <c r="AM30" s="196">
        <v>0</v>
      </c>
      <c r="AN30" s="196">
        <v>0</v>
      </c>
      <c r="AO30" s="196">
        <v>231.75</v>
      </c>
      <c r="AP30" s="196">
        <v>0</v>
      </c>
      <c r="AQ30" s="196">
        <v>0</v>
      </c>
      <c r="AR30" s="196">
        <v>8.4</v>
      </c>
      <c r="AS30" s="196">
        <v>17.739999999999998</v>
      </c>
      <c r="AT30" s="196">
        <v>23.25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2.4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25.78</v>
      </c>
      <c r="L31" s="196">
        <v>1.72</v>
      </c>
      <c r="M31" s="196">
        <v>0</v>
      </c>
      <c r="N31" s="196">
        <v>0.56999999999999995</v>
      </c>
      <c r="O31" s="196">
        <v>2</v>
      </c>
      <c r="P31" s="196">
        <v>2.1800000000000002</v>
      </c>
      <c r="Q31" s="196">
        <v>0</v>
      </c>
      <c r="R31" s="196">
        <v>0.43</v>
      </c>
      <c r="S31" s="196">
        <v>0.26</v>
      </c>
      <c r="T31" s="196">
        <v>0</v>
      </c>
      <c r="U31" s="196">
        <v>12.57</v>
      </c>
      <c r="V31" s="196">
        <v>0.18</v>
      </c>
      <c r="W31" s="196">
        <v>0.35</v>
      </c>
      <c r="X31" s="196">
        <v>0.99</v>
      </c>
      <c r="Y31" s="196">
        <v>0</v>
      </c>
      <c r="Z31" s="196">
        <v>2.8</v>
      </c>
      <c r="AA31" s="196">
        <v>0.91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13.3</v>
      </c>
      <c r="AL31" s="196">
        <v>0</v>
      </c>
      <c r="AM31" s="196">
        <v>0</v>
      </c>
      <c r="AN31" s="196">
        <v>0</v>
      </c>
      <c r="AO31" s="196">
        <v>231.75</v>
      </c>
      <c r="AP31" s="196">
        <v>0</v>
      </c>
      <c r="AQ31" s="196">
        <v>0</v>
      </c>
      <c r="AR31" s="196">
        <v>8.4</v>
      </c>
      <c r="AS31" s="196">
        <v>17.739999999999998</v>
      </c>
      <c r="AT31" s="196">
        <v>23.25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2.4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6.5</v>
      </c>
      <c r="L32" s="196">
        <v>1.72</v>
      </c>
      <c r="M32" s="196">
        <v>0</v>
      </c>
      <c r="N32" s="196">
        <v>0.56999999999999995</v>
      </c>
      <c r="O32" s="196">
        <v>2</v>
      </c>
      <c r="P32" s="196">
        <v>2.1800000000000002</v>
      </c>
      <c r="Q32" s="196">
        <v>0</v>
      </c>
      <c r="R32" s="196">
        <v>0.43</v>
      </c>
      <c r="S32" s="196">
        <v>0.26</v>
      </c>
      <c r="T32" s="196">
        <v>0</v>
      </c>
      <c r="U32" s="196">
        <v>12.57</v>
      </c>
      <c r="V32" s="196">
        <v>0.18</v>
      </c>
      <c r="W32" s="196">
        <v>0.35</v>
      </c>
      <c r="X32" s="196">
        <v>0.99</v>
      </c>
      <c r="Y32" s="196">
        <v>0</v>
      </c>
      <c r="Z32" s="196">
        <v>2.8</v>
      </c>
      <c r="AA32" s="196">
        <v>0.91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13.3</v>
      </c>
      <c r="AL32" s="196">
        <v>0</v>
      </c>
      <c r="AM32" s="196">
        <v>0</v>
      </c>
      <c r="AN32" s="196">
        <v>0</v>
      </c>
      <c r="AO32" s="196">
        <v>231.75</v>
      </c>
      <c r="AP32" s="196">
        <v>0</v>
      </c>
      <c r="AQ32" s="196">
        <v>0</v>
      </c>
      <c r="AR32" s="196">
        <v>8.4</v>
      </c>
      <c r="AS32" s="196">
        <v>17.739999999999998</v>
      </c>
      <c r="AT32" s="196">
        <v>23.25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2.4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6.5</v>
      </c>
      <c r="L33" s="196">
        <v>1.72</v>
      </c>
      <c r="M33" s="196">
        <v>0</v>
      </c>
      <c r="N33" s="196">
        <v>0.56999999999999995</v>
      </c>
      <c r="O33" s="196">
        <v>2</v>
      </c>
      <c r="P33" s="196">
        <v>2.1800000000000002</v>
      </c>
      <c r="Q33" s="196">
        <v>0</v>
      </c>
      <c r="R33" s="196">
        <v>0.43</v>
      </c>
      <c r="S33" s="196">
        <v>0.26</v>
      </c>
      <c r="T33" s="196">
        <v>0</v>
      </c>
      <c r="U33" s="196">
        <v>12.57</v>
      </c>
      <c r="V33" s="196">
        <v>0.18</v>
      </c>
      <c r="W33" s="196">
        <v>0.35</v>
      </c>
      <c r="X33" s="196">
        <v>0.99</v>
      </c>
      <c r="Y33" s="196">
        <v>0</v>
      </c>
      <c r="Z33" s="196">
        <v>2.8</v>
      </c>
      <c r="AA33" s="196">
        <v>0.91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13.3</v>
      </c>
      <c r="AL33" s="196">
        <v>0</v>
      </c>
      <c r="AM33" s="196">
        <v>0</v>
      </c>
      <c r="AN33" s="196">
        <v>0</v>
      </c>
      <c r="AO33" s="196">
        <v>231.75</v>
      </c>
      <c r="AP33" s="196">
        <v>0</v>
      </c>
      <c r="AQ33" s="196">
        <v>0</v>
      </c>
      <c r="AR33" s="196">
        <v>8.4</v>
      </c>
      <c r="AS33" s="196">
        <v>17.739999999999998</v>
      </c>
      <c r="AT33" s="196">
        <v>23.25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2.4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6.5</v>
      </c>
      <c r="L34" s="196">
        <v>1.72</v>
      </c>
      <c r="M34" s="196">
        <v>0</v>
      </c>
      <c r="N34" s="196">
        <v>0.56999999999999995</v>
      </c>
      <c r="O34" s="196">
        <v>2</v>
      </c>
      <c r="P34" s="196">
        <v>2.1800000000000002</v>
      </c>
      <c r="Q34" s="196">
        <v>0</v>
      </c>
      <c r="R34" s="196">
        <v>0.43</v>
      </c>
      <c r="S34" s="196">
        <v>0.26</v>
      </c>
      <c r="T34" s="196">
        <v>0</v>
      </c>
      <c r="U34" s="196">
        <v>12.57</v>
      </c>
      <c r="V34" s="196">
        <v>0.18</v>
      </c>
      <c r="W34" s="196">
        <v>0.35</v>
      </c>
      <c r="X34" s="196">
        <v>0.99</v>
      </c>
      <c r="Y34" s="196">
        <v>0</v>
      </c>
      <c r="Z34" s="196">
        <v>2.8</v>
      </c>
      <c r="AA34" s="196">
        <v>0.91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13.3</v>
      </c>
      <c r="AL34" s="196">
        <v>0</v>
      </c>
      <c r="AM34" s="196">
        <v>0</v>
      </c>
      <c r="AN34" s="196">
        <v>0</v>
      </c>
      <c r="AO34" s="196">
        <v>231.75</v>
      </c>
      <c r="AP34" s="196">
        <v>0</v>
      </c>
      <c r="AQ34" s="196">
        <v>0</v>
      </c>
      <c r="AR34" s="196">
        <v>8.4</v>
      </c>
      <c r="AS34" s="196">
        <v>17.739999999999998</v>
      </c>
      <c r="AT34" s="196">
        <v>23.25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2.4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6.5</v>
      </c>
      <c r="L35" s="196">
        <v>1.72</v>
      </c>
      <c r="M35" s="196">
        <v>0</v>
      </c>
      <c r="N35" s="196">
        <v>0.56999999999999995</v>
      </c>
      <c r="O35" s="196">
        <v>2</v>
      </c>
      <c r="P35" s="196">
        <v>2.1800000000000002</v>
      </c>
      <c r="Q35" s="196">
        <v>0</v>
      </c>
      <c r="R35" s="196">
        <v>0.43</v>
      </c>
      <c r="S35" s="196">
        <v>0.26</v>
      </c>
      <c r="T35" s="196">
        <v>0</v>
      </c>
      <c r="U35" s="196">
        <v>12.57</v>
      </c>
      <c r="V35" s="196">
        <v>0.18</v>
      </c>
      <c r="W35" s="196">
        <v>0.35</v>
      </c>
      <c r="X35" s="196">
        <v>0.99</v>
      </c>
      <c r="Y35" s="196">
        <v>0</v>
      </c>
      <c r="Z35" s="196">
        <v>2.8</v>
      </c>
      <c r="AA35" s="196">
        <v>0.91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13.3</v>
      </c>
      <c r="AL35" s="196">
        <v>0</v>
      </c>
      <c r="AM35" s="196">
        <v>0</v>
      </c>
      <c r="AN35" s="196">
        <v>0</v>
      </c>
      <c r="AO35" s="196">
        <v>231.75</v>
      </c>
      <c r="AP35" s="196">
        <v>0</v>
      </c>
      <c r="AQ35" s="196">
        <v>0</v>
      </c>
      <c r="AR35" s="196">
        <v>8.4</v>
      </c>
      <c r="AS35" s="196">
        <v>17.739999999999998</v>
      </c>
      <c r="AT35" s="196">
        <v>23.25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2.4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6.5</v>
      </c>
      <c r="L36" s="196">
        <v>1.72</v>
      </c>
      <c r="M36" s="196">
        <v>0</v>
      </c>
      <c r="N36" s="196">
        <v>0.56999999999999995</v>
      </c>
      <c r="O36" s="196">
        <v>2</v>
      </c>
      <c r="P36" s="196">
        <v>2.1800000000000002</v>
      </c>
      <c r="Q36" s="196">
        <v>0</v>
      </c>
      <c r="R36" s="196">
        <v>0.43</v>
      </c>
      <c r="S36" s="196">
        <v>0.26</v>
      </c>
      <c r="T36" s="196">
        <v>0</v>
      </c>
      <c r="U36" s="196">
        <v>12.57</v>
      </c>
      <c r="V36" s="196">
        <v>0.18</v>
      </c>
      <c r="W36" s="196">
        <v>0.35</v>
      </c>
      <c r="X36" s="196">
        <v>0.99</v>
      </c>
      <c r="Y36" s="196">
        <v>0</v>
      </c>
      <c r="Z36" s="196">
        <v>2.8</v>
      </c>
      <c r="AA36" s="196">
        <v>0.91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13.3</v>
      </c>
      <c r="AL36" s="196">
        <v>0</v>
      </c>
      <c r="AM36" s="196">
        <v>0</v>
      </c>
      <c r="AN36" s="196">
        <v>0</v>
      </c>
      <c r="AO36" s="196">
        <v>231.75</v>
      </c>
      <c r="AP36" s="196">
        <v>0</v>
      </c>
      <c r="AQ36" s="196">
        <v>0</v>
      </c>
      <c r="AR36" s="196">
        <v>8.4</v>
      </c>
      <c r="AS36" s="196">
        <v>18.29</v>
      </c>
      <c r="AT36" s="196">
        <v>23.25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2.4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6.5</v>
      </c>
      <c r="L37" s="196">
        <v>1.72</v>
      </c>
      <c r="M37" s="196">
        <v>0</v>
      </c>
      <c r="N37" s="196">
        <v>0.56999999999999995</v>
      </c>
      <c r="O37" s="196">
        <v>2</v>
      </c>
      <c r="P37" s="196">
        <v>2.1800000000000002</v>
      </c>
      <c r="Q37" s="196">
        <v>0</v>
      </c>
      <c r="R37" s="196">
        <v>0.43</v>
      </c>
      <c r="S37" s="196">
        <v>0.26</v>
      </c>
      <c r="T37" s="196">
        <v>0</v>
      </c>
      <c r="U37" s="196">
        <v>12.57</v>
      </c>
      <c r="V37" s="196">
        <v>0.18</v>
      </c>
      <c r="W37" s="196">
        <v>0.35</v>
      </c>
      <c r="X37" s="196">
        <v>0.99</v>
      </c>
      <c r="Y37" s="196">
        <v>0</v>
      </c>
      <c r="Z37" s="196">
        <v>2.8</v>
      </c>
      <c r="AA37" s="196">
        <v>0.91</v>
      </c>
      <c r="AB37" s="196">
        <v>0</v>
      </c>
      <c r="AC37" s="196">
        <v>1.25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13.3</v>
      </c>
      <c r="AL37" s="196">
        <v>0</v>
      </c>
      <c r="AM37" s="196">
        <v>0</v>
      </c>
      <c r="AN37" s="196">
        <v>0</v>
      </c>
      <c r="AO37" s="196">
        <v>231.75</v>
      </c>
      <c r="AP37" s="196">
        <v>0</v>
      </c>
      <c r="AQ37" s="196">
        <v>0</v>
      </c>
      <c r="AR37" s="196">
        <v>8.4</v>
      </c>
      <c r="AS37" s="196">
        <v>17.739999999999998</v>
      </c>
      <c r="AT37" s="196">
        <v>23.25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2.4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6.5</v>
      </c>
      <c r="L38" s="196">
        <v>1.72</v>
      </c>
      <c r="M38" s="196">
        <v>0</v>
      </c>
      <c r="N38" s="196">
        <v>0.56999999999999995</v>
      </c>
      <c r="O38" s="196">
        <v>2</v>
      </c>
      <c r="P38" s="196">
        <v>2.1800000000000002</v>
      </c>
      <c r="Q38" s="196">
        <v>0</v>
      </c>
      <c r="R38" s="196">
        <v>0.43</v>
      </c>
      <c r="S38" s="196">
        <v>0.26</v>
      </c>
      <c r="T38" s="196">
        <v>0</v>
      </c>
      <c r="U38" s="196">
        <v>12.57</v>
      </c>
      <c r="V38" s="196">
        <v>0.18</v>
      </c>
      <c r="W38" s="196">
        <v>0.35</v>
      </c>
      <c r="X38" s="196">
        <v>0.99</v>
      </c>
      <c r="Y38" s="196">
        <v>0</v>
      </c>
      <c r="Z38" s="196">
        <v>2.8</v>
      </c>
      <c r="AA38" s="196">
        <v>0.91</v>
      </c>
      <c r="AB38" s="196">
        <v>0</v>
      </c>
      <c r="AC38" s="196">
        <v>1.25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13.3</v>
      </c>
      <c r="AL38" s="196">
        <v>0</v>
      </c>
      <c r="AM38" s="196">
        <v>0</v>
      </c>
      <c r="AN38" s="196">
        <v>0</v>
      </c>
      <c r="AO38" s="196">
        <v>231.75</v>
      </c>
      <c r="AP38" s="196">
        <v>0</v>
      </c>
      <c r="AQ38" s="196">
        <v>0</v>
      </c>
      <c r="AR38" s="196">
        <v>8.4</v>
      </c>
      <c r="AS38" s="196">
        <v>17.739999999999998</v>
      </c>
      <c r="AT38" s="196">
        <v>23.25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2.4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6.5</v>
      </c>
      <c r="L39" s="196">
        <v>1.72</v>
      </c>
      <c r="M39" s="196">
        <v>0</v>
      </c>
      <c r="N39" s="196">
        <v>0.56999999999999995</v>
      </c>
      <c r="O39" s="196">
        <v>2</v>
      </c>
      <c r="P39" s="196">
        <v>2.1800000000000002</v>
      </c>
      <c r="Q39" s="196">
        <v>0</v>
      </c>
      <c r="R39" s="196">
        <v>0.43</v>
      </c>
      <c r="S39" s="196">
        <v>0.26</v>
      </c>
      <c r="T39" s="196">
        <v>0</v>
      </c>
      <c r="U39" s="196">
        <v>12.57</v>
      </c>
      <c r="V39" s="196">
        <v>0.18</v>
      </c>
      <c r="W39" s="196">
        <v>0.35</v>
      </c>
      <c r="X39" s="196">
        <v>0.99</v>
      </c>
      <c r="Y39" s="196">
        <v>0</v>
      </c>
      <c r="Z39" s="196">
        <v>2.8</v>
      </c>
      <c r="AA39" s="196">
        <v>0.91</v>
      </c>
      <c r="AB39" s="196">
        <v>0</v>
      </c>
      <c r="AC39" s="196">
        <v>1.25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13.3</v>
      </c>
      <c r="AL39" s="196">
        <v>0</v>
      </c>
      <c r="AM39" s="196">
        <v>0</v>
      </c>
      <c r="AN39" s="196">
        <v>0</v>
      </c>
      <c r="AO39" s="196">
        <v>231.75</v>
      </c>
      <c r="AP39" s="196">
        <v>0</v>
      </c>
      <c r="AQ39" s="196">
        <v>0</v>
      </c>
      <c r="AR39" s="196">
        <v>8.4</v>
      </c>
      <c r="AS39" s="196">
        <v>17.739999999999998</v>
      </c>
      <c r="AT39" s="196">
        <v>23.25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2.4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6.5</v>
      </c>
      <c r="L40" s="196">
        <v>1.72</v>
      </c>
      <c r="M40" s="196">
        <v>0</v>
      </c>
      <c r="N40" s="196">
        <v>0.56999999999999995</v>
      </c>
      <c r="O40" s="196">
        <v>2</v>
      </c>
      <c r="P40" s="196">
        <v>2.1800000000000002</v>
      </c>
      <c r="Q40" s="196">
        <v>0</v>
      </c>
      <c r="R40" s="196">
        <v>0.43</v>
      </c>
      <c r="S40" s="196">
        <v>0.26</v>
      </c>
      <c r="T40" s="196">
        <v>0</v>
      </c>
      <c r="U40" s="196">
        <v>12.57</v>
      </c>
      <c r="V40" s="196">
        <v>0.18</v>
      </c>
      <c r="W40" s="196">
        <v>0.35</v>
      </c>
      <c r="X40" s="196">
        <v>0.99</v>
      </c>
      <c r="Y40" s="196">
        <v>0</v>
      </c>
      <c r="Z40" s="196">
        <v>2.8</v>
      </c>
      <c r="AA40" s="196">
        <v>0.91</v>
      </c>
      <c r="AB40" s="196">
        <v>0</v>
      </c>
      <c r="AC40" s="196">
        <v>1.25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13.3</v>
      </c>
      <c r="AL40" s="196">
        <v>0</v>
      </c>
      <c r="AM40" s="196">
        <v>0</v>
      </c>
      <c r="AN40" s="196">
        <v>0</v>
      </c>
      <c r="AO40" s="196">
        <v>231.75</v>
      </c>
      <c r="AP40" s="196">
        <v>0</v>
      </c>
      <c r="AQ40" s="196">
        <v>0</v>
      </c>
      <c r="AR40" s="196">
        <v>8.4</v>
      </c>
      <c r="AS40" s="196">
        <v>17.739999999999998</v>
      </c>
      <c r="AT40" s="196">
        <v>23.25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2.4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6.5</v>
      </c>
      <c r="L41" s="196">
        <v>1.72</v>
      </c>
      <c r="M41" s="196">
        <v>0</v>
      </c>
      <c r="N41" s="196">
        <v>0.56999999999999995</v>
      </c>
      <c r="O41" s="196">
        <v>2</v>
      </c>
      <c r="P41" s="196">
        <v>2.1800000000000002</v>
      </c>
      <c r="Q41" s="196">
        <v>0</v>
      </c>
      <c r="R41" s="196">
        <v>0.43</v>
      </c>
      <c r="S41" s="196">
        <v>0.26</v>
      </c>
      <c r="T41" s="196">
        <v>0</v>
      </c>
      <c r="U41" s="196">
        <v>12.57</v>
      </c>
      <c r="V41" s="196">
        <v>0.18</v>
      </c>
      <c r="W41" s="196">
        <v>0.35</v>
      </c>
      <c r="X41" s="196">
        <v>8.07</v>
      </c>
      <c r="Y41" s="196">
        <v>0</v>
      </c>
      <c r="Z41" s="196">
        <v>2.8</v>
      </c>
      <c r="AA41" s="196">
        <v>0.91</v>
      </c>
      <c r="AB41" s="196">
        <v>0</v>
      </c>
      <c r="AC41" s="196">
        <v>1.25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12.6</v>
      </c>
      <c r="AL41" s="196">
        <v>0</v>
      </c>
      <c r="AM41" s="196">
        <v>0</v>
      </c>
      <c r="AN41" s="196">
        <v>0</v>
      </c>
      <c r="AO41" s="196">
        <v>231.75</v>
      </c>
      <c r="AP41" s="196">
        <v>0</v>
      </c>
      <c r="AQ41" s="196">
        <v>0</v>
      </c>
      <c r="AR41" s="196">
        <v>8.4</v>
      </c>
      <c r="AS41" s="196">
        <v>17.739999999999998</v>
      </c>
      <c r="AT41" s="196">
        <v>23.25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2.4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6.5</v>
      </c>
      <c r="L42" s="196">
        <v>1.72</v>
      </c>
      <c r="M42" s="196">
        <v>0</v>
      </c>
      <c r="N42" s="196">
        <v>0.56999999999999995</v>
      </c>
      <c r="O42" s="196">
        <v>2</v>
      </c>
      <c r="P42" s="196">
        <v>2.1800000000000002</v>
      </c>
      <c r="Q42" s="196">
        <v>0</v>
      </c>
      <c r="R42" s="196">
        <v>0.43</v>
      </c>
      <c r="S42" s="196">
        <v>0.26</v>
      </c>
      <c r="T42" s="196">
        <v>0</v>
      </c>
      <c r="U42" s="196">
        <v>12.57</v>
      </c>
      <c r="V42" s="196">
        <v>0.18</v>
      </c>
      <c r="W42" s="196">
        <v>0.35</v>
      </c>
      <c r="X42" s="196">
        <v>8.07</v>
      </c>
      <c r="Y42" s="196">
        <v>0</v>
      </c>
      <c r="Z42" s="196">
        <v>2.8</v>
      </c>
      <c r="AA42" s="196">
        <v>0.91</v>
      </c>
      <c r="AB42" s="196">
        <v>0</v>
      </c>
      <c r="AC42" s="196">
        <v>1.25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12.6</v>
      </c>
      <c r="AL42" s="196">
        <v>0</v>
      </c>
      <c r="AM42" s="196">
        <v>0</v>
      </c>
      <c r="AN42" s="196">
        <v>0</v>
      </c>
      <c r="AO42" s="196">
        <v>231.75</v>
      </c>
      <c r="AP42" s="196">
        <v>0</v>
      </c>
      <c r="AQ42" s="196">
        <v>0</v>
      </c>
      <c r="AR42" s="196">
        <v>8.4</v>
      </c>
      <c r="AS42" s="196">
        <v>17.739999999999998</v>
      </c>
      <c r="AT42" s="196">
        <v>23.25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2.4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51.79</v>
      </c>
      <c r="L43" s="196">
        <v>1.72</v>
      </c>
      <c r="M43" s="196">
        <v>0</v>
      </c>
      <c r="N43" s="196">
        <v>0.56999999999999995</v>
      </c>
      <c r="O43" s="196">
        <v>2</v>
      </c>
      <c r="P43" s="196">
        <v>2.1800000000000002</v>
      </c>
      <c r="Q43" s="196">
        <v>0</v>
      </c>
      <c r="R43" s="196">
        <v>0.43</v>
      </c>
      <c r="S43" s="196">
        <v>0.26</v>
      </c>
      <c r="T43" s="196">
        <v>0</v>
      </c>
      <c r="U43" s="196">
        <v>12.57</v>
      </c>
      <c r="V43" s="196">
        <v>0.04</v>
      </c>
      <c r="W43" s="196">
        <v>0.35</v>
      </c>
      <c r="X43" s="196">
        <v>7.86</v>
      </c>
      <c r="Y43" s="196">
        <v>0</v>
      </c>
      <c r="Z43" s="196">
        <v>2.8</v>
      </c>
      <c r="AA43" s="196">
        <v>0.91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12.6</v>
      </c>
      <c r="AL43" s="196">
        <v>0</v>
      </c>
      <c r="AM43" s="196">
        <v>0</v>
      </c>
      <c r="AN43" s="196">
        <v>0</v>
      </c>
      <c r="AO43" s="196">
        <v>231.75</v>
      </c>
      <c r="AP43" s="196">
        <v>0</v>
      </c>
      <c r="AQ43" s="196">
        <v>0</v>
      </c>
      <c r="AR43" s="196">
        <v>8.4</v>
      </c>
      <c r="AS43" s="196">
        <v>17.739999999999998</v>
      </c>
      <c r="AT43" s="196">
        <v>23.25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2.4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75.8</v>
      </c>
      <c r="L44" s="196">
        <v>1.72</v>
      </c>
      <c r="M44" s="196">
        <v>0</v>
      </c>
      <c r="N44" s="196">
        <v>0.56999999999999995</v>
      </c>
      <c r="O44" s="196">
        <v>2</v>
      </c>
      <c r="P44" s="196">
        <v>2.1800000000000002</v>
      </c>
      <c r="Q44" s="196">
        <v>0</v>
      </c>
      <c r="R44" s="196">
        <v>0.43</v>
      </c>
      <c r="S44" s="196">
        <v>0.26</v>
      </c>
      <c r="T44" s="196">
        <v>0</v>
      </c>
      <c r="U44" s="196">
        <v>12.57</v>
      </c>
      <c r="V44" s="196">
        <v>0.04</v>
      </c>
      <c r="W44" s="196">
        <v>0.35</v>
      </c>
      <c r="X44" s="196">
        <v>6.65</v>
      </c>
      <c r="Y44" s="196">
        <v>0</v>
      </c>
      <c r="Z44" s="196">
        <v>2.8</v>
      </c>
      <c r="AA44" s="196">
        <v>0.91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12.6</v>
      </c>
      <c r="AL44" s="196">
        <v>0</v>
      </c>
      <c r="AM44" s="196">
        <v>0</v>
      </c>
      <c r="AN44" s="196">
        <v>0</v>
      </c>
      <c r="AO44" s="196">
        <v>231.75</v>
      </c>
      <c r="AP44" s="196">
        <v>0</v>
      </c>
      <c r="AQ44" s="196">
        <v>0</v>
      </c>
      <c r="AR44" s="196">
        <v>8.4</v>
      </c>
      <c r="AS44" s="196">
        <v>17.739999999999998</v>
      </c>
      <c r="AT44" s="196">
        <v>23.25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2.4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87.33</v>
      </c>
      <c r="L45" s="196">
        <v>1.72</v>
      </c>
      <c r="M45" s="196">
        <v>0</v>
      </c>
      <c r="N45" s="196">
        <v>0.56999999999999995</v>
      </c>
      <c r="O45" s="196">
        <v>2</v>
      </c>
      <c r="P45" s="196">
        <v>2.1800000000000002</v>
      </c>
      <c r="Q45" s="196">
        <v>0</v>
      </c>
      <c r="R45" s="196">
        <v>0.43</v>
      </c>
      <c r="S45" s="196">
        <v>0.26</v>
      </c>
      <c r="T45" s="196">
        <v>0</v>
      </c>
      <c r="U45" s="196">
        <v>12.57</v>
      </c>
      <c r="V45" s="196">
        <v>0.04</v>
      </c>
      <c r="W45" s="196">
        <v>0.35</v>
      </c>
      <c r="X45" s="196">
        <v>6.65</v>
      </c>
      <c r="Y45" s="196">
        <v>0</v>
      </c>
      <c r="Z45" s="196">
        <v>2.8</v>
      </c>
      <c r="AA45" s="196">
        <v>0.91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12.6</v>
      </c>
      <c r="AL45" s="196">
        <v>0</v>
      </c>
      <c r="AM45" s="196">
        <v>0</v>
      </c>
      <c r="AN45" s="196">
        <v>0</v>
      </c>
      <c r="AO45" s="196">
        <v>231.75</v>
      </c>
      <c r="AP45" s="196">
        <v>0</v>
      </c>
      <c r="AQ45" s="196">
        <v>0</v>
      </c>
      <c r="AR45" s="196">
        <v>8.4</v>
      </c>
      <c r="AS45" s="196">
        <v>17.739999999999998</v>
      </c>
      <c r="AT45" s="196">
        <v>23.25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2.4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87.33</v>
      </c>
      <c r="L46" s="196">
        <v>1.72</v>
      </c>
      <c r="M46" s="196">
        <v>0</v>
      </c>
      <c r="N46" s="196">
        <v>0.56999999999999995</v>
      </c>
      <c r="O46" s="196">
        <v>2</v>
      </c>
      <c r="P46" s="196">
        <v>2.1800000000000002</v>
      </c>
      <c r="Q46" s="196">
        <v>0</v>
      </c>
      <c r="R46" s="196">
        <v>0.43</v>
      </c>
      <c r="S46" s="196">
        <v>0.26</v>
      </c>
      <c r="T46" s="196">
        <v>0</v>
      </c>
      <c r="U46" s="196">
        <v>12.57</v>
      </c>
      <c r="V46" s="196">
        <v>0.04</v>
      </c>
      <c r="W46" s="196">
        <v>0.35</v>
      </c>
      <c r="X46" s="196">
        <v>7.98</v>
      </c>
      <c r="Y46" s="196">
        <v>0</v>
      </c>
      <c r="Z46" s="196">
        <v>2.8</v>
      </c>
      <c r="AA46" s="196">
        <v>0.91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12.6</v>
      </c>
      <c r="AL46" s="196">
        <v>0</v>
      </c>
      <c r="AM46" s="196">
        <v>0</v>
      </c>
      <c r="AN46" s="196">
        <v>0</v>
      </c>
      <c r="AO46" s="196">
        <v>231.75</v>
      </c>
      <c r="AP46" s="196">
        <v>0</v>
      </c>
      <c r="AQ46" s="196">
        <v>0</v>
      </c>
      <c r="AR46" s="196">
        <v>8.4</v>
      </c>
      <c r="AS46" s="196">
        <v>17.739999999999998</v>
      </c>
      <c r="AT46" s="196">
        <v>23.25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2.4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58.51</v>
      </c>
      <c r="L47" s="196">
        <v>1.72</v>
      </c>
      <c r="M47" s="196">
        <v>0</v>
      </c>
      <c r="N47" s="196">
        <v>0.56999999999999995</v>
      </c>
      <c r="O47" s="196">
        <v>2</v>
      </c>
      <c r="P47" s="196">
        <v>2.1800000000000002</v>
      </c>
      <c r="Q47" s="196">
        <v>0</v>
      </c>
      <c r="R47" s="196">
        <v>0.43</v>
      </c>
      <c r="S47" s="196">
        <v>0.26</v>
      </c>
      <c r="T47" s="196">
        <v>0</v>
      </c>
      <c r="U47" s="196">
        <v>12.57</v>
      </c>
      <c r="V47" s="196">
        <v>0.04</v>
      </c>
      <c r="W47" s="196">
        <v>0.35</v>
      </c>
      <c r="X47" s="196">
        <v>7.98</v>
      </c>
      <c r="Y47" s="196">
        <v>0</v>
      </c>
      <c r="Z47" s="196">
        <v>2.8</v>
      </c>
      <c r="AA47" s="196">
        <v>0.91</v>
      </c>
      <c r="AB47" s="196">
        <v>0</v>
      </c>
      <c r="AC47" s="196">
        <v>0.97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12.6</v>
      </c>
      <c r="AL47" s="196">
        <v>0</v>
      </c>
      <c r="AM47" s="196">
        <v>0</v>
      </c>
      <c r="AN47" s="196">
        <v>0</v>
      </c>
      <c r="AO47" s="196">
        <v>231.75</v>
      </c>
      <c r="AP47" s="196">
        <v>0</v>
      </c>
      <c r="AQ47" s="196">
        <v>0</v>
      </c>
      <c r="AR47" s="196">
        <v>8.4</v>
      </c>
      <c r="AS47" s="196">
        <v>17.739999999999998</v>
      </c>
      <c r="AT47" s="196">
        <v>23.25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2.4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63.32</v>
      </c>
      <c r="L48" s="196">
        <v>1.72</v>
      </c>
      <c r="M48" s="196">
        <v>0</v>
      </c>
      <c r="N48" s="196">
        <v>0.56999999999999995</v>
      </c>
      <c r="O48" s="196">
        <v>2</v>
      </c>
      <c r="P48" s="196">
        <v>2.1800000000000002</v>
      </c>
      <c r="Q48" s="196">
        <v>0</v>
      </c>
      <c r="R48" s="196">
        <v>0.43</v>
      </c>
      <c r="S48" s="196">
        <v>0.26</v>
      </c>
      <c r="T48" s="196">
        <v>0</v>
      </c>
      <c r="U48" s="196">
        <v>12.57</v>
      </c>
      <c r="V48" s="196">
        <v>0.04</v>
      </c>
      <c r="W48" s="196">
        <v>0.35</v>
      </c>
      <c r="X48" s="196">
        <v>7.98</v>
      </c>
      <c r="Y48" s="196">
        <v>0</v>
      </c>
      <c r="Z48" s="196">
        <v>2.8</v>
      </c>
      <c r="AA48" s="196">
        <v>0.91</v>
      </c>
      <c r="AB48" s="196">
        <v>0</v>
      </c>
      <c r="AC48" s="196">
        <v>0.97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12.6</v>
      </c>
      <c r="AL48" s="196">
        <v>0</v>
      </c>
      <c r="AM48" s="196">
        <v>0</v>
      </c>
      <c r="AN48" s="196">
        <v>0</v>
      </c>
      <c r="AO48" s="196">
        <v>231.75</v>
      </c>
      <c r="AP48" s="196">
        <v>0</v>
      </c>
      <c r="AQ48" s="196">
        <v>0</v>
      </c>
      <c r="AR48" s="196">
        <v>8.4</v>
      </c>
      <c r="AS48" s="196">
        <v>17.739999999999998</v>
      </c>
      <c r="AT48" s="196">
        <v>23.25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2.4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61.4</v>
      </c>
      <c r="L49" s="196">
        <v>1.72</v>
      </c>
      <c r="M49" s="196">
        <v>0</v>
      </c>
      <c r="N49" s="196">
        <v>0.56999999999999995</v>
      </c>
      <c r="O49" s="196">
        <v>2</v>
      </c>
      <c r="P49" s="196">
        <v>2.1800000000000002</v>
      </c>
      <c r="Q49" s="196">
        <v>0</v>
      </c>
      <c r="R49" s="196">
        <v>0.43</v>
      </c>
      <c r="S49" s="196">
        <v>0.26</v>
      </c>
      <c r="T49" s="196">
        <v>0</v>
      </c>
      <c r="U49" s="196">
        <v>12.57</v>
      </c>
      <c r="V49" s="196">
        <v>0.04</v>
      </c>
      <c r="W49" s="196">
        <v>0.35</v>
      </c>
      <c r="X49" s="196">
        <v>9.32</v>
      </c>
      <c r="Y49" s="196">
        <v>0</v>
      </c>
      <c r="Z49" s="196">
        <v>2.8</v>
      </c>
      <c r="AA49" s="196">
        <v>0.91</v>
      </c>
      <c r="AB49" s="196">
        <v>0</v>
      </c>
      <c r="AC49" s="196">
        <v>0.97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12.6</v>
      </c>
      <c r="AL49" s="196">
        <v>0</v>
      </c>
      <c r="AM49" s="196">
        <v>0</v>
      </c>
      <c r="AN49" s="196">
        <v>0</v>
      </c>
      <c r="AO49" s="196">
        <v>231.75</v>
      </c>
      <c r="AP49" s="196">
        <v>0</v>
      </c>
      <c r="AQ49" s="196">
        <v>0</v>
      </c>
      <c r="AR49" s="196">
        <v>8.4</v>
      </c>
      <c r="AS49" s="196">
        <v>17.739999999999998</v>
      </c>
      <c r="AT49" s="196">
        <v>23.25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2.4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75.8</v>
      </c>
      <c r="L50" s="196">
        <v>1.72</v>
      </c>
      <c r="M50" s="196">
        <v>0</v>
      </c>
      <c r="N50" s="196">
        <v>0.56999999999999995</v>
      </c>
      <c r="O50" s="196">
        <v>2</v>
      </c>
      <c r="P50" s="196">
        <v>2.1800000000000002</v>
      </c>
      <c r="Q50" s="196">
        <v>0</v>
      </c>
      <c r="R50" s="196">
        <v>0.43</v>
      </c>
      <c r="S50" s="196">
        <v>0.26</v>
      </c>
      <c r="T50" s="196">
        <v>0</v>
      </c>
      <c r="U50" s="196">
        <v>12.57</v>
      </c>
      <c r="V50" s="196">
        <v>0.04</v>
      </c>
      <c r="W50" s="196">
        <v>0.35</v>
      </c>
      <c r="X50" s="196">
        <v>9.32</v>
      </c>
      <c r="Y50" s="196">
        <v>0</v>
      </c>
      <c r="Z50" s="196">
        <v>2.8</v>
      </c>
      <c r="AA50" s="196">
        <v>0.91</v>
      </c>
      <c r="AB50" s="196">
        <v>0</v>
      </c>
      <c r="AC50" s="196">
        <v>0.97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12.6</v>
      </c>
      <c r="AL50" s="196">
        <v>0</v>
      </c>
      <c r="AM50" s="196">
        <v>0</v>
      </c>
      <c r="AN50" s="196">
        <v>0</v>
      </c>
      <c r="AO50" s="196">
        <v>231.75</v>
      </c>
      <c r="AP50" s="196">
        <v>0</v>
      </c>
      <c r="AQ50" s="196">
        <v>0</v>
      </c>
      <c r="AR50" s="196">
        <v>8.4</v>
      </c>
      <c r="AS50" s="196">
        <v>17.739999999999998</v>
      </c>
      <c r="AT50" s="196">
        <v>23.25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2.5299999999999998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85.41</v>
      </c>
      <c r="L51" s="196">
        <v>1.72</v>
      </c>
      <c r="M51" s="196">
        <v>0</v>
      </c>
      <c r="N51" s="196">
        <v>0.56999999999999995</v>
      </c>
      <c r="O51" s="196">
        <v>2</v>
      </c>
      <c r="P51" s="196">
        <v>2.1800000000000002</v>
      </c>
      <c r="Q51" s="196">
        <v>0</v>
      </c>
      <c r="R51" s="196">
        <v>0.43</v>
      </c>
      <c r="S51" s="196">
        <v>3.93</v>
      </c>
      <c r="T51" s="196">
        <v>0</v>
      </c>
      <c r="U51" s="196">
        <v>12.57</v>
      </c>
      <c r="V51" s="196">
        <v>0.04</v>
      </c>
      <c r="W51" s="196">
        <v>0.35</v>
      </c>
      <c r="X51" s="196">
        <v>10.65</v>
      </c>
      <c r="Y51" s="196">
        <v>0</v>
      </c>
      <c r="Z51" s="196">
        <v>2.8</v>
      </c>
      <c r="AA51" s="196">
        <v>0.91</v>
      </c>
      <c r="AB51" s="196">
        <v>0</v>
      </c>
      <c r="AC51" s="196">
        <v>0.97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10.039999999999999</v>
      </c>
      <c r="AL51" s="196">
        <v>0</v>
      </c>
      <c r="AM51" s="196">
        <v>0</v>
      </c>
      <c r="AN51" s="196">
        <v>0</v>
      </c>
      <c r="AO51" s="196">
        <v>227.25</v>
      </c>
      <c r="AP51" s="196">
        <v>0</v>
      </c>
      <c r="AQ51" s="196">
        <v>0</v>
      </c>
      <c r="AR51" s="196">
        <v>8.4</v>
      </c>
      <c r="AS51" s="196">
        <v>17.739999999999998</v>
      </c>
      <c r="AT51" s="196">
        <v>23.25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2.5299999999999998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85.41</v>
      </c>
      <c r="L52" s="196">
        <v>22.36</v>
      </c>
      <c r="M52" s="196">
        <v>0</v>
      </c>
      <c r="N52" s="196">
        <v>0.56999999999999995</v>
      </c>
      <c r="O52" s="196">
        <v>2</v>
      </c>
      <c r="P52" s="196">
        <v>2.1800000000000002</v>
      </c>
      <c r="Q52" s="196">
        <v>0</v>
      </c>
      <c r="R52" s="196">
        <v>2.1800000000000002</v>
      </c>
      <c r="S52" s="196">
        <v>3.93</v>
      </c>
      <c r="T52" s="196">
        <v>0</v>
      </c>
      <c r="U52" s="196">
        <v>12.57</v>
      </c>
      <c r="V52" s="196">
        <v>0.04</v>
      </c>
      <c r="W52" s="196">
        <v>0.35</v>
      </c>
      <c r="X52" s="196">
        <v>10.65</v>
      </c>
      <c r="Y52" s="196">
        <v>0</v>
      </c>
      <c r="Z52" s="196">
        <v>2.8</v>
      </c>
      <c r="AA52" s="196">
        <v>0.91</v>
      </c>
      <c r="AB52" s="196">
        <v>0</v>
      </c>
      <c r="AC52" s="196">
        <v>0.97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10.039999999999999</v>
      </c>
      <c r="AL52" s="196">
        <v>0</v>
      </c>
      <c r="AM52" s="196">
        <v>0</v>
      </c>
      <c r="AN52" s="196">
        <v>0</v>
      </c>
      <c r="AO52" s="196">
        <v>227.25</v>
      </c>
      <c r="AP52" s="196">
        <v>0</v>
      </c>
      <c r="AQ52" s="196">
        <v>0</v>
      </c>
      <c r="AR52" s="196">
        <v>8.4</v>
      </c>
      <c r="AS52" s="196">
        <v>17.739999999999998</v>
      </c>
      <c r="AT52" s="196">
        <v>23.25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2.5299999999999998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85.41</v>
      </c>
      <c r="L53" s="196">
        <v>22.36</v>
      </c>
      <c r="M53" s="196">
        <v>0</v>
      </c>
      <c r="N53" s="196">
        <v>0.56999999999999995</v>
      </c>
      <c r="O53" s="196">
        <v>2</v>
      </c>
      <c r="P53" s="196">
        <v>2.1800000000000002</v>
      </c>
      <c r="Q53" s="196">
        <v>0</v>
      </c>
      <c r="R53" s="196">
        <v>2.1800000000000002</v>
      </c>
      <c r="S53" s="196">
        <v>3.93</v>
      </c>
      <c r="T53" s="196">
        <v>0</v>
      </c>
      <c r="U53" s="196">
        <v>12.57</v>
      </c>
      <c r="V53" s="196">
        <v>0.04</v>
      </c>
      <c r="W53" s="196">
        <v>0.35</v>
      </c>
      <c r="X53" s="196">
        <v>10.99</v>
      </c>
      <c r="Y53" s="196">
        <v>0</v>
      </c>
      <c r="Z53" s="196">
        <v>2.8</v>
      </c>
      <c r="AA53" s="196">
        <v>13.69</v>
      </c>
      <c r="AB53" s="196">
        <v>0</v>
      </c>
      <c r="AC53" s="196">
        <v>0.97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10.039999999999999</v>
      </c>
      <c r="AL53" s="196">
        <v>0</v>
      </c>
      <c r="AM53" s="196">
        <v>0</v>
      </c>
      <c r="AN53" s="196">
        <v>0</v>
      </c>
      <c r="AO53" s="196">
        <v>227.25</v>
      </c>
      <c r="AP53" s="196">
        <v>0</v>
      </c>
      <c r="AQ53" s="196">
        <v>0</v>
      </c>
      <c r="AR53" s="196">
        <v>8.4</v>
      </c>
      <c r="AS53" s="196">
        <v>17.739999999999998</v>
      </c>
      <c r="AT53" s="196">
        <v>23.25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2.5299999999999998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85.41</v>
      </c>
      <c r="L54" s="196">
        <v>22.36</v>
      </c>
      <c r="M54" s="196">
        <v>0</v>
      </c>
      <c r="N54" s="196">
        <v>0.56999999999999995</v>
      </c>
      <c r="O54" s="196">
        <v>2</v>
      </c>
      <c r="P54" s="196">
        <v>2.1800000000000002</v>
      </c>
      <c r="Q54" s="196">
        <v>0</v>
      </c>
      <c r="R54" s="196">
        <v>6.31</v>
      </c>
      <c r="S54" s="196">
        <v>3.93</v>
      </c>
      <c r="T54" s="196">
        <v>0</v>
      </c>
      <c r="U54" s="196">
        <v>12.57</v>
      </c>
      <c r="V54" s="196">
        <v>0.04</v>
      </c>
      <c r="W54" s="196">
        <v>0.35</v>
      </c>
      <c r="X54" s="196">
        <v>10.99</v>
      </c>
      <c r="Y54" s="196">
        <v>0</v>
      </c>
      <c r="Z54" s="196">
        <v>2.8</v>
      </c>
      <c r="AA54" s="196">
        <v>13.69</v>
      </c>
      <c r="AB54" s="196">
        <v>0</v>
      </c>
      <c r="AC54" s="196">
        <v>0.97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10.039999999999999</v>
      </c>
      <c r="AL54" s="196">
        <v>0</v>
      </c>
      <c r="AM54" s="196">
        <v>0</v>
      </c>
      <c r="AN54" s="196">
        <v>0</v>
      </c>
      <c r="AO54" s="196">
        <v>227.25</v>
      </c>
      <c r="AP54" s="196">
        <v>0</v>
      </c>
      <c r="AQ54" s="196">
        <v>0</v>
      </c>
      <c r="AR54" s="196">
        <v>8.4</v>
      </c>
      <c r="AS54" s="196">
        <v>17.739999999999998</v>
      </c>
      <c r="AT54" s="196">
        <v>23.25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2.5299999999999998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85.41</v>
      </c>
      <c r="L55" s="196">
        <v>22.36</v>
      </c>
      <c r="M55" s="196">
        <v>0</v>
      </c>
      <c r="N55" s="196">
        <v>0.56999999999999995</v>
      </c>
      <c r="O55" s="196">
        <v>2</v>
      </c>
      <c r="P55" s="196">
        <v>2.1800000000000002</v>
      </c>
      <c r="Q55" s="196">
        <v>0</v>
      </c>
      <c r="R55" s="196">
        <v>1.86</v>
      </c>
      <c r="S55" s="196">
        <v>3.93</v>
      </c>
      <c r="T55" s="196">
        <v>0</v>
      </c>
      <c r="U55" s="196">
        <v>12.57</v>
      </c>
      <c r="V55" s="196">
        <v>0</v>
      </c>
      <c r="W55" s="196">
        <v>0.35</v>
      </c>
      <c r="X55" s="196">
        <v>12.49</v>
      </c>
      <c r="Y55" s="196">
        <v>0</v>
      </c>
      <c r="Z55" s="196">
        <v>2.8</v>
      </c>
      <c r="AA55" s="196">
        <v>12.6</v>
      </c>
      <c r="AB55" s="196">
        <v>0</v>
      </c>
      <c r="AC55" s="196">
        <v>0.97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10.039999999999999</v>
      </c>
      <c r="AL55" s="196">
        <v>0</v>
      </c>
      <c r="AM55" s="196">
        <v>0</v>
      </c>
      <c r="AN55" s="196">
        <v>0</v>
      </c>
      <c r="AO55" s="196">
        <v>227.25</v>
      </c>
      <c r="AP55" s="196">
        <v>0</v>
      </c>
      <c r="AQ55" s="196">
        <v>0</v>
      </c>
      <c r="AR55" s="196">
        <v>8.4</v>
      </c>
      <c r="AS55" s="196">
        <v>17.739999999999998</v>
      </c>
      <c r="AT55" s="196">
        <v>23.25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2.5299999999999998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85.41</v>
      </c>
      <c r="L56" s="196">
        <v>22.36</v>
      </c>
      <c r="M56" s="196">
        <v>0</v>
      </c>
      <c r="N56" s="196">
        <v>0.56999999999999995</v>
      </c>
      <c r="O56" s="196">
        <v>2</v>
      </c>
      <c r="P56" s="196">
        <v>2.1800000000000002</v>
      </c>
      <c r="Q56" s="196">
        <v>0</v>
      </c>
      <c r="R56" s="196">
        <v>2.2200000000000002</v>
      </c>
      <c r="S56" s="196">
        <v>3.93</v>
      </c>
      <c r="T56" s="196">
        <v>0</v>
      </c>
      <c r="U56" s="196">
        <v>12.57</v>
      </c>
      <c r="V56" s="196">
        <v>0</v>
      </c>
      <c r="W56" s="196">
        <v>0.35</v>
      </c>
      <c r="X56" s="196">
        <v>12.49</v>
      </c>
      <c r="Y56" s="196">
        <v>0</v>
      </c>
      <c r="Z56" s="196">
        <v>2.8</v>
      </c>
      <c r="AA56" s="196">
        <v>12.6</v>
      </c>
      <c r="AB56" s="196">
        <v>0</v>
      </c>
      <c r="AC56" s="196">
        <v>0.97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10.039999999999999</v>
      </c>
      <c r="AL56" s="196">
        <v>0</v>
      </c>
      <c r="AM56" s="196">
        <v>0</v>
      </c>
      <c r="AN56" s="196">
        <v>0</v>
      </c>
      <c r="AO56" s="196">
        <v>227.25</v>
      </c>
      <c r="AP56" s="196">
        <v>0</v>
      </c>
      <c r="AQ56" s="196">
        <v>0</v>
      </c>
      <c r="AR56" s="196">
        <v>8.4</v>
      </c>
      <c r="AS56" s="196">
        <v>17.739999999999998</v>
      </c>
      <c r="AT56" s="196">
        <v>23.25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2.5299999999999998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85.41</v>
      </c>
      <c r="L57" s="196">
        <v>22.36</v>
      </c>
      <c r="M57" s="196">
        <v>0</v>
      </c>
      <c r="N57" s="196">
        <v>0.56999999999999995</v>
      </c>
      <c r="O57" s="196">
        <v>2</v>
      </c>
      <c r="P57" s="196">
        <v>1.44</v>
      </c>
      <c r="Q57" s="196">
        <v>0</v>
      </c>
      <c r="R57" s="196">
        <v>5.21</v>
      </c>
      <c r="S57" s="196">
        <v>3.93</v>
      </c>
      <c r="T57" s="196">
        <v>0</v>
      </c>
      <c r="U57" s="196">
        <v>12.57</v>
      </c>
      <c r="V57" s="196">
        <v>0.04</v>
      </c>
      <c r="W57" s="196">
        <v>0.35</v>
      </c>
      <c r="X57" s="196">
        <v>12.49</v>
      </c>
      <c r="Y57" s="196">
        <v>0</v>
      </c>
      <c r="Z57" s="196">
        <v>2.8</v>
      </c>
      <c r="AA57" s="196">
        <v>12.35</v>
      </c>
      <c r="AB57" s="196">
        <v>0</v>
      </c>
      <c r="AC57" s="196">
        <v>0.97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10.039999999999999</v>
      </c>
      <c r="AL57" s="196">
        <v>0</v>
      </c>
      <c r="AM57" s="196">
        <v>0</v>
      </c>
      <c r="AN57" s="196">
        <v>0</v>
      </c>
      <c r="AO57" s="196">
        <v>227.25</v>
      </c>
      <c r="AP57" s="196">
        <v>0</v>
      </c>
      <c r="AQ57" s="196">
        <v>0</v>
      </c>
      <c r="AR57" s="196">
        <v>8.4</v>
      </c>
      <c r="AS57" s="196">
        <v>17.739999999999998</v>
      </c>
      <c r="AT57" s="196">
        <v>23.25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2.5299999999999998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85.41</v>
      </c>
      <c r="L58" s="196">
        <v>22.36</v>
      </c>
      <c r="M58" s="196">
        <v>0</v>
      </c>
      <c r="N58" s="196">
        <v>0.56999999999999995</v>
      </c>
      <c r="O58" s="196">
        <v>2</v>
      </c>
      <c r="P58" s="196">
        <v>1.44</v>
      </c>
      <c r="Q58" s="196">
        <v>0</v>
      </c>
      <c r="R58" s="196">
        <v>5.21</v>
      </c>
      <c r="S58" s="196">
        <v>3.93</v>
      </c>
      <c r="T58" s="196">
        <v>0</v>
      </c>
      <c r="U58" s="196">
        <v>12.57</v>
      </c>
      <c r="V58" s="196">
        <v>0.04</v>
      </c>
      <c r="W58" s="196">
        <v>0.35</v>
      </c>
      <c r="X58" s="196">
        <v>12.49</v>
      </c>
      <c r="Y58" s="196">
        <v>0</v>
      </c>
      <c r="Z58" s="196">
        <v>2.8</v>
      </c>
      <c r="AA58" s="196">
        <v>12.35</v>
      </c>
      <c r="AB58" s="196">
        <v>0</v>
      </c>
      <c r="AC58" s="196">
        <v>0.97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10.039999999999999</v>
      </c>
      <c r="AL58" s="196">
        <v>0</v>
      </c>
      <c r="AM58" s="196">
        <v>0</v>
      </c>
      <c r="AN58" s="196">
        <v>0</v>
      </c>
      <c r="AO58" s="196">
        <v>227.25</v>
      </c>
      <c r="AP58" s="196">
        <v>0</v>
      </c>
      <c r="AQ58" s="196">
        <v>0</v>
      </c>
      <c r="AR58" s="196">
        <v>8.4</v>
      </c>
      <c r="AS58" s="196">
        <v>17.739999999999998</v>
      </c>
      <c r="AT58" s="196">
        <v>23.25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2.5299999999999998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85.41</v>
      </c>
      <c r="L59" s="196">
        <v>22.36</v>
      </c>
      <c r="M59" s="196">
        <v>0</v>
      </c>
      <c r="N59" s="196">
        <v>0.56999999999999995</v>
      </c>
      <c r="O59" s="196">
        <v>2</v>
      </c>
      <c r="P59" s="196">
        <v>1.44</v>
      </c>
      <c r="Q59" s="196">
        <v>0</v>
      </c>
      <c r="R59" s="196">
        <v>5.01</v>
      </c>
      <c r="S59" s="196">
        <v>3.93</v>
      </c>
      <c r="T59" s="196">
        <v>0</v>
      </c>
      <c r="U59" s="196">
        <v>12.57</v>
      </c>
      <c r="V59" s="196">
        <v>0.18</v>
      </c>
      <c r="W59" s="196">
        <v>0.35</v>
      </c>
      <c r="X59" s="196">
        <v>12.49</v>
      </c>
      <c r="Y59" s="196">
        <v>0</v>
      </c>
      <c r="Z59" s="196">
        <v>2.8</v>
      </c>
      <c r="AA59" s="196">
        <v>12.35</v>
      </c>
      <c r="AB59" s="196">
        <v>0</v>
      </c>
      <c r="AC59" s="196">
        <v>0.97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227.25</v>
      </c>
      <c r="AP59" s="196">
        <v>0</v>
      </c>
      <c r="AQ59" s="196">
        <v>0</v>
      </c>
      <c r="AR59" s="196">
        <v>8.4</v>
      </c>
      <c r="AS59" s="196">
        <v>17.739999999999998</v>
      </c>
      <c r="AT59" s="196">
        <v>23.25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2.5299999999999998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85.41</v>
      </c>
      <c r="L60" s="196">
        <v>22.36</v>
      </c>
      <c r="M60" s="196">
        <v>0</v>
      </c>
      <c r="N60" s="196">
        <v>0.56999999999999995</v>
      </c>
      <c r="O60" s="196">
        <v>2</v>
      </c>
      <c r="P60" s="196">
        <v>1.44</v>
      </c>
      <c r="Q60" s="196">
        <v>0</v>
      </c>
      <c r="R60" s="196">
        <v>5.01</v>
      </c>
      <c r="S60" s="196">
        <v>3.93</v>
      </c>
      <c r="T60" s="196">
        <v>0</v>
      </c>
      <c r="U60" s="196">
        <v>12.57</v>
      </c>
      <c r="V60" s="196">
        <v>0.18</v>
      </c>
      <c r="W60" s="196">
        <v>0.35</v>
      </c>
      <c r="X60" s="196">
        <v>12.49</v>
      </c>
      <c r="Y60" s="196">
        <v>0</v>
      </c>
      <c r="Z60" s="196">
        <v>2.8</v>
      </c>
      <c r="AA60" s="196">
        <v>12.35</v>
      </c>
      <c r="AB60" s="196">
        <v>0</v>
      </c>
      <c r="AC60" s="196">
        <v>0.97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227.25</v>
      </c>
      <c r="AP60" s="196">
        <v>0</v>
      </c>
      <c r="AQ60" s="196">
        <v>0</v>
      </c>
      <c r="AR60" s="196">
        <v>8.4</v>
      </c>
      <c r="AS60" s="196">
        <v>17.739999999999998</v>
      </c>
      <c r="AT60" s="196">
        <v>23.25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2.5299999999999998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85.41</v>
      </c>
      <c r="L61" s="196">
        <v>22.36</v>
      </c>
      <c r="M61" s="196">
        <v>0</v>
      </c>
      <c r="N61" s="196">
        <v>0.56999999999999995</v>
      </c>
      <c r="O61" s="196">
        <v>2</v>
      </c>
      <c r="P61" s="196">
        <v>1.44</v>
      </c>
      <c r="Q61" s="196">
        <v>0</v>
      </c>
      <c r="R61" s="196">
        <v>0.43</v>
      </c>
      <c r="S61" s="196">
        <v>3.93</v>
      </c>
      <c r="T61" s="196">
        <v>0</v>
      </c>
      <c r="U61" s="196">
        <v>12.57</v>
      </c>
      <c r="V61" s="196">
        <v>0.18</v>
      </c>
      <c r="W61" s="196">
        <v>0.35</v>
      </c>
      <c r="X61" s="196">
        <v>12.49</v>
      </c>
      <c r="Y61" s="196">
        <v>0</v>
      </c>
      <c r="Z61" s="196">
        <v>2.8</v>
      </c>
      <c r="AA61" s="196">
        <v>12.35</v>
      </c>
      <c r="AB61" s="196">
        <v>0</v>
      </c>
      <c r="AC61" s="196">
        <v>0.97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227.25</v>
      </c>
      <c r="AP61" s="196">
        <v>0</v>
      </c>
      <c r="AQ61" s="196">
        <v>0</v>
      </c>
      <c r="AR61" s="196">
        <v>8.4</v>
      </c>
      <c r="AS61" s="196">
        <v>17.739999999999998</v>
      </c>
      <c r="AT61" s="196">
        <v>23.25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2.5299999999999998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85.41</v>
      </c>
      <c r="L62" s="196">
        <v>22.36</v>
      </c>
      <c r="M62" s="196">
        <v>0</v>
      </c>
      <c r="N62" s="196">
        <v>0.56999999999999995</v>
      </c>
      <c r="O62" s="196">
        <v>2</v>
      </c>
      <c r="P62" s="196">
        <v>1.44</v>
      </c>
      <c r="Q62" s="196">
        <v>0</v>
      </c>
      <c r="R62" s="196">
        <v>0.43</v>
      </c>
      <c r="S62" s="196">
        <v>3.93</v>
      </c>
      <c r="T62" s="196">
        <v>0</v>
      </c>
      <c r="U62" s="196">
        <v>12.57</v>
      </c>
      <c r="V62" s="196">
        <v>0.18</v>
      </c>
      <c r="W62" s="196">
        <v>0.35</v>
      </c>
      <c r="X62" s="196">
        <v>12.49</v>
      </c>
      <c r="Y62" s="196">
        <v>0</v>
      </c>
      <c r="Z62" s="196">
        <v>2.8</v>
      </c>
      <c r="AA62" s="196">
        <v>12.35</v>
      </c>
      <c r="AB62" s="196">
        <v>0</v>
      </c>
      <c r="AC62" s="196">
        <v>0.97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227.25</v>
      </c>
      <c r="AP62" s="196">
        <v>0</v>
      </c>
      <c r="AQ62" s="196">
        <v>0</v>
      </c>
      <c r="AR62" s="196">
        <v>8.4</v>
      </c>
      <c r="AS62" s="196">
        <v>17.739999999999998</v>
      </c>
      <c r="AT62" s="196">
        <v>23.25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2.5299999999999998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85.41</v>
      </c>
      <c r="L63" s="196">
        <v>22.36</v>
      </c>
      <c r="M63" s="196">
        <v>0</v>
      </c>
      <c r="N63" s="196">
        <v>0.56999999999999995</v>
      </c>
      <c r="O63" s="196">
        <v>2</v>
      </c>
      <c r="P63" s="196">
        <v>1.44</v>
      </c>
      <c r="Q63" s="196">
        <v>0</v>
      </c>
      <c r="R63" s="196">
        <v>5.01</v>
      </c>
      <c r="S63" s="196">
        <v>3.93</v>
      </c>
      <c r="T63" s="196">
        <v>0</v>
      </c>
      <c r="U63" s="196">
        <v>12.57</v>
      </c>
      <c r="V63" s="196">
        <v>0.18</v>
      </c>
      <c r="W63" s="196">
        <v>0.35</v>
      </c>
      <c r="X63" s="196">
        <v>12.49</v>
      </c>
      <c r="Y63" s="196">
        <v>0</v>
      </c>
      <c r="Z63" s="196">
        <v>2.8</v>
      </c>
      <c r="AA63" s="196">
        <v>0.91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9.01</v>
      </c>
      <c r="AL63" s="196">
        <v>0</v>
      </c>
      <c r="AM63" s="196">
        <v>0</v>
      </c>
      <c r="AN63" s="196">
        <v>0</v>
      </c>
      <c r="AO63" s="196">
        <v>227.25</v>
      </c>
      <c r="AP63" s="196">
        <v>0</v>
      </c>
      <c r="AQ63" s="196">
        <v>0</v>
      </c>
      <c r="AR63" s="196">
        <v>8.4</v>
      </c>
      <c r="AS63" s="196">
        <v>17.739999999999998</v>
      </c>
      <c r="AT63" s="196">
        <v>23.25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2.5299999999999998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85.41</v>
      </c>
      <c r="L64" s="196">
        <v>22.36</v>
      </c>
      <c r="M64" s="196">
        <v>0</v>
      </c>
      <c r="N64" s="196">
        <v>0.56999999999999995</v>
      </c>
      <c r="O64" s="196">
        <v>2</v>
      </c>
      <c r="P64" s="196">
        <v>1.44</v>
      </c>
      <c r="Q64" s="196">
        <v>0</v>
      </c>
      <c r="R64" s="196">
        <v>5.01</v>
      </c>
      <c r="S64" s="196">
        <v>3.93</v>
      </c>
      <c r="T64" s="196">
        <v>0</v>
      </c>
      <c r="U64" s="196">
        <v>12.57</v>
      </c>
      <c r="V64" s="196">
        <v>0.18</v>
      </c>
      <c r="W64" s="196">
        <v>0.35</v>
      </c>
      <c r="X64" s="196">
        <v>12.49</v>
      </c>
      <c r="Y64" s="196">
        <v>0</v>
      </c>
      <c r="Z64" s="196">
        <v>2.8</v>
      </c>
      <c r="AA64" s="196">
        <v>0.91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9.01</v>
      </c>
      <c r="AL64" s="196">
        <v>0</v>
      </c>
      <c r="AM64" s="196">
        <v>0</v>
      </c>
      <c r="AN64" s="196">
        <v>0</v>
      </c>
      <c r="AO64" s="196">
        <v>227.25</v>
      </c>
      <c r="AP64" s="196">
        <v>0</v>
      </c>
      <c r="AQ64" s="196">
        <v>0</v>
      </c>
      <c r="AR64" s="196">
        <v>8.4</v>
      </c>
      <c r="AS64" s="196">
        <v>17.739999999999998</v>
      </c>
      <c r="AT64" s="196">
        <v>23.25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2.5299999999999998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85.71</v>
      </c>
      <c r="L65" s="196">
        <v>23.13</v>
      </c>
      <c r="M65" s="196">
        <v>0</v>
      </c>
      <c r="N65" s="196">
        <v>0.56999999999999995</v>
      </c>
      <c r="O65" s="196">
        <v>2</v>
      </c>
      <c r="P65" s="196">
        <v>1.44</v>
      </c>
      <c r="Q65" s="196">
        <v>0</v>
      </c>
      <c r="R65" s="196">
        <v>5.01</v>
      </c>
      <c r="S65" s="196">
        <v>3.93</v>
      </c>
      <c r="T65" s="196">
        <v>0</v>
      </c>
      <c r="U65" s="196">
        <v>12.57</v>
      </c>
      <c r="V65" s="196">
        <v>0.18</v>
      </c>
      <c r="W65" s="196">
        <v>0.35</v>
      </c>
      <c r="X65" s="196">
        <v>12.49</v>
      </c>
      <c r="Y65" s="196">
        <v>0</v>
      </c>
      <c r="Z65" s="196">
        <v>2.8</v>
      </c>
      <c r="AA65" s="196">
        <v>0.91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9.01</v>
      </c>
      <c r="AL65" s="196">
        <v>0</v>
      </c>
      <c r="AM65" s="196">
        <v>0</v>
      </c>
      <c r="AN65" s="196">
        <v>0</v>
      </c>
      <c r="AO65" s="196">
        <v>227.25</v>
      </c>
      <c r="AP65" s="196">
        <v>0</v>
      </c>
      <c r="AQ65" s="196">
        <v>0</v>
      </c>
      <c r="AR65" s="196">
        <v>8.4</v>
      </c>
      <c r="AS65" s="196">
        <v>17.739999999999998</v>
      </c>
      <c r="AT65" s="196">
        <v>23.25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2.5299999999999998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85.41</v>
      </c>
      <c r="L66" s="196">
        <v>4.53</v>
      </c>
      <c r="M66" s="196">
        <v>0</v>
      </c>
      <c r="N66" s="196">
        <v>0.56999999999999995</v>
      </c>
      <c r="O66" s="196">
        <v>2</v>
      </c>
      <c r="P66" s="196">
        <v>1.44</v>
      </c>
      <c r="Q66" s="196">
        <v>0</v>
      </c>
      <c r="R66" s="196">
        <v>0.43</v>
      </c>
      <c r="S66" s="196">
        <v>3.93</v>
      </c>
      <c r="T66" s="196">
        <v>0</v>
      </c>
      <c r="U66" s="196">
        <v>12.57</v>
      </c>
      <c r="V66" s="196">
        <v>0.18</v>
      </c>
      <c r="W66" s="196">
        <v>0.35</v>
      </c>
      <c r="X66" s="196">
        <v>12.49</v>
      </c>
      <c r="Y66" s="196">
        <v>0</v>
      </c>
      <c r="Z66" s="196">
        <v>2.8</v>
      </c>
      <c r="AA66" s="196">
        <v>0.91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9.01</v>
      </c>
      <c r="AL66" s="196">
        <v>0</v>
      </c>
      <c r="AM66" s="196">
        <v>0</v>
      </c>
      <c r="AN66" s="196">
        <v>0</v>
      </c>
      <c r="AO66" s="196">
        <v>227.25</v>
      </c>
      <c r="AP66" s="196">
        <v>0</v>
      </c>
      <c r="AQ66" s="196">
        <v>0</v>
      </c>
      <c r="AR66" s="196">
        <v>8.4</v>
      </c>
      <c r="AS66" s="196">
        <v>17.739999999999998</v>
      </c>
      <c r="AT66" s="196">
        <v>23.25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2.5299999999999998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85.41</v>
      </c>
      <c r="L67" s="196">
        <v>3.13</v>
      </c>
      <c r="M67" s="196">
        <v>0</v>
      </c>
      <c r="N67" s="196">
        <v>0.56999999999999995</v>
      </c>
      <c r="O67" s="196">
        <v>2</v>
      </c>
      <c r="P67" s="196">
        <v>1.44</v>
      </c>
      <c r="Q67" s="196">
        <v>0</v>
      </c>
      <c r="R67" s="196">
        <v>0.43</v>
      </c>
      <c r="S67" s="196">
        <v>3.93</v>
      </c>
      <c r="T67" s="196">
        <v>0</v>
      </c>
      <c r="U67" s="196">
        <v>12.57</v>
      </c>
      <c r="V67" s="196">
        <v>0.04</v>
      </c>
      <c r="W67" s="196">
        <v>0.35</v>
      </c>
      <c r="X67" s="196">
        <v>12.49</v>
      </c>
      <c r="Y67" s="196">
        <v>0</v>
      </c>
      <c r="Z67" s="196">
        <v>2.8</v>
      </c>
      <c r="AA67" s="196">
        <v>0.91</v>
      </c>
      <c r="AB67" s="196">
        <v>0</v>
      </c>
      <c r="AC67" s="196">
        <v>0.97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10.039999999999999</v>
      </c>
      <c r="AL67" s="196">
        <v>0</v>
      </c>
      <c r="AM67" s="196">
        <v>0</v>
      </c>
      <c r="AN67" s="196">
        <v>0</v>
      </c>
      <c r="AO67" s="196">
        <v>227.25</v>
      </c>
      <c r="AP67" s="196">
        <v>0</v>
      </c>
      <c r="AQ67" s="196">
        <v>0</v>
      </c>
      <c r="AR67" s="196">
        <v>8.4</v>
      </c>
      <c r="AS67" s="196">
        <v>17.739999999999998</v>
      </c>
      <c r="AT67" s="196">
        <v>23.25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2.5299999999999998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6.5</v>
      </c>
      <c r="L68" s="196">
        <v>2.46</v>
      </c>
      <c r="M68" s="196">
        <v>0</v>
      </c>
      <c r="N68" s="196">
        <v>0.56999999999999995</v>
      </c>
      <c r="O68" s="196">
        <v>2</v>
      </c>
      <c r="P68" s="196">
        <v>1.44</v>
      </c>
      <c r="Q68" s="196">
        <v>0</v>
      </c>
      <c r="R68" s="196">
        <v>0.43</v>
      </c>
      <c r="S68" s="196">
        <v>0.26</v>
      </c>
      <c r="T68" s="196">
        <v>0</v>
      </c>
      <c r="U68" s="196">
        <v>12.57</v>
      </c>
      <c r="V68" s="196">
        <v>0.04</v>
      </c>
      <c r="W68" s="196">
        <v>0.35</v>
      </c>
      <c r="X68" s="196">
        <v>12.49</v>
      </c>
      <c r="Y68" s="196">
        <v>0</v>
      </c>
      <c r="Z68" s="196">
        <v>2.8</v>
      </c>
      <c r="AA68" s="196">
        <v>0.91</v>
      </c>
      <c r="AB68" s="196">
        <v>0</v>
      </c>
      <c r="AC68" s="196">
        <v>0.97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12.6</v>
      </c>
      <c r="AL68" s="196">
        <v>0</v>
      </c>
      <c r="AM68" s="196">
        <v>0</v>
      </c>
      <c r="AN68" s="196">
        <v>0</v>
      </c>
      <c r="AO68" s="196">
        <v>227.25</v>
      </c>
      <c r="AP68" s="196">
        <v>0</v>
      </c>
      <c r="AQ68" s="196">
        <v>0</v>
      </c>
      <c r="AR68" s="196">
        <v>8.4</v>
      </c>
      <c r="AS68" s="196">
        <v>17.739999999999998</v>
      </c>
      <c r="AT68" s="196">
        <v>23.25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2.5299999999999998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6.5</v>
      </c>
      <c r="L69" s="196">
        <v>1.72</v>
      </c>
      <c r="M69" s="196">
        <v>0</v>
      </c>
      <c r="N69" s="196">
        <v>0.56999999999999995</v>
      </c>
      <c r="O69" s="196">
        <v>2</v>
      </c>
      <c r="P69" s="196">
        <v>1.44</v>
      </c>
      <c r="Q69" s="196">
        <v>0</v>
      </c>
      <c r="R69" s="196">
        <v>0.43</v>
      </c>
      <c r="S69" s="196">
        <v>0.26</v>
      </c>
      <c r="T69" s="196">
        <v>0</v>
      </c>
      <c r="U69" s="196">
        <v>12.57</v>
      </c>
      <c r="V69" s="196">
        <v>0.04</v>
      </c>
      <c r="W69" s="196">
        <v>0.35</v>
      </c>
      <c r="X69" s="196">
        <v>1.42</v>
      </c>
      <c r="Y69" s="196">
        <v>0</v>
      </c>
      <c r="Z69" s="196">
        <v>2.8</v>
      </c>
      <c r="AA69" s="196">
        <v>0.91</v>
      </c>
      <c r="AB69" s="196">
        <v>0</v>
      </c>
      <c r="AC69" s="196">
        <v>0.97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3.46</v>
      </c>
      <c r="AL69" s="196">
        <v>0</v>
      </c>
      <c r="AM69" s="196">
        <v>0</v>
      </c>
      <c r="AN69" s="196">
        <v>0</v>
      </c>
      <c r="AO69" s="196">
        <v>227.25</v>
      </c>
      <c r="AP69" s="196">
        <v>0</v>
      </c>
      <c r="AQ69" s="196">
        <v>0</v>
      </c>
      <c r="AR69" s="196">
        <v>8.4</v>
      </c>
      <c r="AS69" s="196">
        <v>17.739999999999998</v>
      </c>
      <c r="AT69" s="196">
        <v>23.25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2.5299999999999998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6.5</v>
      </c>
      <c r="L70" s="196">
        <v>1.72</v>
      </c>
      <c r="M70" s="196">
        <v>0</v>
      </c>
      <c r="N70" s="196">
        <v>0.56999999999999995</v>
      </c>
      <c r="O70" s="196">
        <v>2</v>
      </c>
      <c r="P70" s="196">
        <v>1.44</v>
      </c>
      <c r="Q70" s="196">
        <v>0</v>
      </c>
      <c r="R70" s="196">
        <v>0.43</v>
      </c>
      <c r="S70" s="196">
        <v>0.26</v>
      </c>
      <c r="T70" s="196">
        <v>0</v>
      </c>
      <c r="U70" s="196">
        <v>12.57</v>
      </c>
      <c r="V70" s="196">
        <v>0.04</v>
      </c>
      <c r="W70" s="196">
        <v>0.35</v>
      </c>
      <c r="X70" s="196">
        <v>1.42</v>
      </c>
      <c r="Y70" s="196">
        <v>0</v>
      </c>
      <c r="Z70" s="196">
        <v>2.8</v>
      </c>
      <c r="AA70" s="196">
        <v>0.91</v>
      </c>
      <c r="AB70" s="196">
        <v>0</v>
      </c>
      <c r="AC70" s="196">
        <v>0.97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3.46</v>
      </c>
      <c r="AL70" s="196">
        <v>0</v>
      </c>
      <c r="AM70" s="196">
        <v>0</v>
      </c>
      <c r="AN70" s="196">
        <v>0</v>
      </c>
      <c r="AO70" s="196">
        <v>227.25</v>
      </c>
      <c r="AP70" s="196">
        <v>0</v>
      </c>
      <c r="AQ70" s="196">
        <v>0</v>
      </c>
      <c r="AR70" s="196">
        <v>8.4</v>
      </c>
      <c r="AS70" s="196">
        <v>17.739999999999998</v>
      </c>
      <c r="AT70" s="196">
        <v>23.25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2.5299999999999998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6.5</v>
      </c>
      <c r="L71" s="196">
        <v>1.72</v>
      </c>
      <c r="M71" s="196">
        <v>0</v>
      </c>
      <c r="N71" s="196">
        <v>0.56999999999999995</v>
      </c>
      <c r="O71" s="196">
        <v>2</v>
      </c>
      <c r="P71" s="196">
        <v>1.44</v>
      </c>
      <c r="Q71" s="196">
        <v>0</v>
      </c>
      <c r="R71" s="196">
        <v>0.43</v>
      </c>
      <c r="S71" s="196">
        <v>0.26</v>
      </c>
      <c r="T71" s="196">
        <v>0</v>
      </c>
      <c r="U71" s="196">
        <v>12.57</v>
      </c>
      <c r="V71" s="196">
        <v>0.04</v>
      </c>
      <c r="W71" s="196">
        <v>0.35</v>
      </c>
      <c r="X71" s="196">
        <v>1.42</v>
      </c>
      <c r="Y71" s="196">
        <v>0</v>
      </c>
      <c r="Z71" s="196">
        <v>2.8</v>
      </c>
      <c r="AA71" s="196">
        <v>0.91</v>
      </c>
      <c r="AB71" s="196">
        <v>0</v>
      </c>
      <c r="AC71" s="196">
        <v>1.25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227.25</v>
      </c>
      <c r="AP71" s="196">
        <v>0</v>
      </c>
      <c r="AQ71" s="196">
        <v>0</v>
      </c>
      <c r="AR71" s="196">
        <v>8.4</v>
      </c>
      <c r="AS71" s="196">
        <v>17.739999999999998</v>
      </c>
      <c r="AT71" s="196">
        <v>23.25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2.5299999999999998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6.5</v>
      </c>
      <c r="L72" s="196">
        <v>1.72</v>
      </c>
      <c r="M72" s="196">
        <v>0</v>
      </c>
      <c r="N72" s="196">
        <v>0.56999999999999995</v>
      </c>
      <c r="O72" s="196">
        <v>2</v>
      </c>
      <c r="P72" s="196">
        <v>1.44</v>
      </c>
      <c r="Q72" s="196">
        <v>0</v>
      </c>
      <c r="R72" s="196">
        <v>0.43</v>
      </c>
      <c r="S72" s="196">
        <v>0.26</v>
      </c>
      <c r="T72" s="196">
        <v>0</v>
      </c>
      <c r="U72" s="196">
        <v>12.57</v>
      </c>
      <c r="V72" s="196">
        <v>0.04</v>
      </c>
      <c r="W72" s="196">
        <v>0.35</v>
      </c>
      <c r="X72" s="196">
        <v>1.42</v>
      </c>
      <c r="Y72" s="196">
        <v>0</v>
      </c>
      <c r="Z72" s="196">
        <v>2.8</v>
      </c>
      <c r="AA72" s="196">
        <v>0.91</v>
      </c>
      <c r="AB72" s="196">
        <v>0</v>
      </c>
      <c r="AC72" s="196">
        <v>1.25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227.25</v>
      </c>
      <c r="AP72" s="196">
        <v>0</v>
      </c>
      <c r="AQ72" s="196">
        <v>0</v>
      </c>
      <c r="AR72" s="196">
        <v>8.4</v>
      </c>
      <c r="AS72" s="196">
        <v>17.739999999999998</v>
      </c>
      <c r="AT72" s="196">
        <v>23.25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2.5299999999999998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6.5</v>
      </c>
      <c r="L73" s="196">
        <v>1.72</v>
      </c>
      <c r="M73" s="196">
        <v>0</v>
      </c>
      <c r="N73" s="196">
        <v>0.56999999999999995</v>
      </c>
      <c r="O73" s="196">
        <v>2</v>
      </c>
      <c r="P73" s="196">
        <v>1.44</v>
      </c>
      <c r="Q73" s="196">
        <v>0</v>
      </c>
      <c r="R73" s="196">
        <v>0.43</v>
      </c>
      <c r="S73" s="196">
        <v>0.26</v>
      </c>
      <c r="T73" s="196">
        <v>0</v>
      </c>
      <c r="U73" s="196">
        <v>12.57</v>
      </c>
      <c r="V73" s="196">
        <v>0.04</v>
      </c>
      <c r="W73" s="196">
        <v>0.35</v>
      </c>
      <c r="X73" s="196">
        <v>1.42</v>
      </c>
      <c r="Y73" s="196">
        <v>0</v>
      </c>
      <c r="Z73" s="196">
        <v>2.8</v>
      </c>
      <c r="AA73" s="196">
        <v>0.91</v>
      </c>
      <c r="AB73" s="196">
        <v>0</v>
      </c>
      <c r="AC73" s="196">
        <v>1.25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227.25</v>
      </c>
      <c r="AP73" s="196">
        <v>0</v>
      </c>
      <c r="AQ73" s="196">
        <v>0</v>
      </c>
      <c r="AR73" s="196">
        <v>8.4</v>
      </c>
      <c r="AS73" s="196">
        <v>17.739999999999998</v>
      </c>
      <c r="AT73" s="196">
        <v>23.25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2.5299999999999998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6.5</v>
      </c>
      <c r="L74" s="196">
        <v>1.72</v>
      </c>
      <c r="M74" s="196">
        <v>0</v>
      </c>
      <c r="N74" s="196">
        <v>0.56999999999999995</v>
      </c>
      <c r="O74" s="196">
        <v>2</v>
      </c>
      <c r="P74" s="196">
        <v>1.44</v>
      </c>
      <c r="Q74" s="196">
        <v>0</v>
      </c>
      <c r="R74" s="196">
        <v>0.43</v>
      </c>
      <c r="S74" s="196">
        <v>0.26</v>
      </c>
      <c r="T74" s="196">
        <v>0</v>
      </c>
      <c r="U74" s="196">
        <v>12.57</v>
      </c>
      <c r="V74" s="196">
        <v>0.04</v>
      </c>
      <c r="W74" s="196">
        <v>0.35</v>
      </c>
      <c r="X74" s="196">
        <v>1.42</v>
      </c>
      <c r="Y74" s="196">
        <v>0</v>
      </c>
      <c r="Z74" s="196">
        <v>2.8</v>
      </c>
      <c r="AA74" s="196">
        <v>0.91</v>
      </c>
      <c r="AB74" s="196">
        <v>0</v>
      </c>
      <c r="AC74" s="196">
        <v>1.25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227.25</v>
      </c>
      <c r="AP74" s="196">
        <v>0</v>
      </c>
      <c r="AQ74" s="196">
        <v>0</v>
      </c>
      <c r="AR74" s="196">
        <v>8.4</v>
      </c>
      <c r="AS74" s="196">
        <v>17.739999999999998</v>
      </c>
      <c r="AT74" s="196">
        <v>23.25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2.5299999999999998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6.5</v>
      </c>
      <c r="L75" s="196">
        <v>1.72</v>
      </c>
      <c r="M75" s="196">
        <v>0</v>
      </c>
      <c r="N75" s="196">
        <v>0.56999999999999995</v>
      </c>
      <c r="O75" s="196">
        <v>2</v>
      </c>
      <c r="P75" s="196">
        <v>1.44</v>
      </c>
      <c r="Q75" s="196">
        <v>0</v>
      </c>
      <c r="R75" s="196">
        <v>0.43</v>
      </c>
      <c r="S75" s="196">
        <v>0.26</v>
      </c>
      <c r="T75" s="196">
        <v>0</v>
      </c>
      <c r="U75" s="196">
        <v>12.57</v>
      </c>
      <c r="V75" s="196">
        <v>0.04</v>
      </c>
      <c r="W75" s="196">
        <v>0.35</v>
      </c>
      <c r="X75" s="196">
        <v>1.42</v>
      </c>
      <c r="Y75" s="196">
        <v>0</v>
      </c>
      <c r="Z75" s="196">
        <v>2.8</v>
      </c>
      <c r="AA75" s="196">
        <v>0.91</v>
      </c>
      <c r="AB75" s="196">
        <v>0</v>
      </c>
      <c r="AC75" s="196">
        <v>1.25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3.46</v>
      </c>
      <c r="AL75" s="196">
        <v>0</v>
      </c>
      <c r="AM75" s="196">
        <v>0</v>
      </c>
      <c r="AN75" s="196">
        <v>0</v>
      </c>
      <c r="AO75" s="196">
        <v>231.75</v>
      </c>
      <c r="AP75" s="196">
        <v>0</v>
      </c>
      <c r="AQ75" s="196">
        <v>0</v>
      </c>
      <c r="AR75" s="196">
        <v>8.4</v>
      </c>
      <c r="AS75" s="196">
        <v>17.739999999999998</v>
      </c>
      <c r="AT75" s="196">
        <v>23.38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2.5299999999999998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6.5</v>
      </c>
      <c r="L76" s="196">
        <v>1.72</v>
      </c>
      <c r="M76" s="196">
        <v>0</v>
      </c>
      <c r="N76" s="196">
        <v>0.56999999999999995</v>
      </c>
      <c r="O76" s="196">
        <v>2</v>
      </c>
      <c r="P76" s="196">
        <v>1.44</v>
      </c>
      <c r="Q76" s="196">
        <v>0</v>
      </c>
      <c r="R76" s="196">
        <v>0.43</v>
      </c>
      <c r="S76" s="196">
        <v>0.26</v>
      </c>
      <c r="T76" s="196">
        <v>0</v>
      </c>
      <c r="U76" s="196">
        <v>12.57</v>
      </c>
      <c r="V76" s="196">
        <v>0.04</v>
      </c>
      <c r="W76" s="196">
        <v>0.35</v>
      </c>
      <c r="X76" s="196">
        <v>1.42</v>
      </c>
      <c r="Y76" s="196">
        <v>0</v>
      </c>
      <c r="Z76" s="196">
        <v>2.8</v>
      </c>
      <c r="AA76" s="196">
        <v>0.91</v>
      </c>
      <c r="AB76" s="196">
        <v>0</v>
      </c>
      <c r="AC76" s="196">
        <v>1.25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3.46</v>
      </c>
      <c r="AL76" s="196">
        <v>0</v>
      </c>
      <c r="AM76" s="196">
        <v>0</v>
      </c>
      <c r="AN76" s="196">
        <v>0</v>
      </c>
      <c r="AO76" s="196">
        <v>231.75</v>
      </c>
      <c r="AP76" s="196">
        <v>0</v>
      </c>
      <c r="AQ76" s="196">
        <v>0</v>
      </c>
      <c r="AR76" s="196">
        <v>8.4</v>
      </c>
      <c r="AS76" s="196">
        <v>17.739999999999998</v>
      </c>
      <c r="AT76" s="196">
        <v>23.38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2.5299999999999998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6.5</v>
      </c>
      <c r="L77" s="196">
        <v>1.72</v>
      </c>
      <c r="M77" s="196">
        <v>0</v>
      </c>
      <c r="N77" s="196">
        <v>0.56999999999999995</v>
      </c>
      <c r="O77" s="196">
        <v>2</v>
      </c>
      <c r="P77" s="196">
        <v>1.44</v>
      </c>
      <c r="Q77" s="196">
        <v>0</v>
      </c>
      <c r="R77" s="196">
        <v>0.43</v>
      </c>
      <c r="S77" s="196">
        <v>0.26</v>
      </c>
      <c r="T77" s="196">
        <v>0</v>
      </c>
      <c r="U77" s="196">
        <v>12.57</v>
      </c>
      <c r="V77" s="196">
        <v>0.04</v>
      </c>
      <c r="W77" s="196">
        <v>0.35</v>
      </c>
      <c r="X77" s="196">
        <v>1.42</v>
      </c>
      <c r="Y77" s="196">
        <v>0</v>
      </c>
      <c r="Z77" s="196">
        <v>2.8</v>
      </c>
      <c r="AA77" s="196">
        <v>0.91</v>
      </c>
      <c r="AB77" s="196">
        <v>0</v>
      </c>
      <c r="AC77" s="196">
        <v>1.25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3.46</v>
      </c>
      <c r="AL77" s="196">
        <v>0</v>
      </c>
      <c r="AM77" s="196">
        <v>0</v>
      </c>
      <c r="AN77" s="196">
        <v>0</v>
      </c>
      <c r="AO77" s="196">
        <v>231.75</v>
      </c>
      <c r="AP77" s="196">
        <v>0</v>
      </c>
      <c r="AQ77" s="196">
        <v>0</v>
      </c>
      <c r="AR77" s="196">
        <v>8.4</v>
      </c>
      <c r="AS77" s="196">
        <v>17.739999999999998</v>
      </c>
      <c r="AT77" s="196">
        <v>23.38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2.5299999999999998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6.5</v>
      </c>
      <c r="L78" s="196">
        <v>1.72</v>
      </c>
      <c r="M78" s="196">
        <v>0</v>
      </c>
      <c r="N78" s="196">
        <v>0.56999999999999995</v>
      </c>
      <c r="O78" s="196">
        <v>2</v>
      </c>
      <c r="P78" s="196">
        <v>1.44</v>
      </c>
      <c r="Q78" s="196">
        <v>0</v>
      </c>
      <c r="R78" s="196">
        <v>0.43</v>
      </c>
      <c r="S78" s="196">
        <v>0.26</v>
      </c>
      <c r="T78" s="196">
        <v>0</v>
      </c>
      <c r="U78" s="196">
        <v>12.57</v>
      </c>
      <c r="V78" s="196">
        <v>0.04</v>
      </c>
      <c r="W78" s="196">
        <v>0.35</v>
      </c>
      <c r="X78" s="196">
        <v>1.42</v>
      </c>
      <c r="Y78" s="196">
        <v>0</v>
      </c>
      <c r="Z78" s="196">
        <v>2.8</v>
      </c>
      <c r="AA78" s="196">
        <v>0.91</v>
      </c>
      <c r="AB78" s="196">
        <v>0</v>
      </c>
      <c r="AC78" s="196">
        <v>1.25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3.46</v>
      </c>
      <c r="AL78" s="196">
        <v>0</v>
      </c>
      <c r="AM78" s="196">
        <v>0</v>
      </c>
      <c r="AN78" s="196">
        <v>0</v>
      </c>
      <c r="AO78" s="196">
        <v>231.75</v>
      </c>
      <c r="AP78" s="196">
        <v>0</v>
      </c>
      <c r="AQ78" s="196">
        <v>0</v>
      </c>
      <c r="AR78" s="196">
        <v>8.4</v>
      </c>
      <c r="AS78" s="196">
        <v>17.739999999999998</v>
      </c>
      <c r="AT78" s="196">
        <v>23.38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2.5299999999999998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6.5</v>
      </c>
      <c r="L79" s="196">
        <v>1.72</v>
      </c>
      <c r="M79" s="196">
        <v>0</v>
      </c>
      <c r="N79" s="196">
        <v>0.56999999999999995</v>
      </c>
      <c r="O79" s="196">
        <v>2</v>
      </c>
      <c r="P79" s="196">
        <v>1.44</v>
      </c>
      <c r="Q79" s="196">
        <v>0</v>
      </c>
      <c r="R79" s="196">
        <v>0.43</v>
      </c>
      <c r="S79" s="196">
        <v>0.26</v>
      </c>
      <c r="T79" s="196">
        <v>0</v>
      </c>
      <c r="U79" s="196">
        <v>12.57</v>
      </c>
      <c r="V79" s="196">
        <v>0.04</v>
      </c>
      <c r="W79" s="196">
        <v>0.35</v>
      </c>
      <c r="X79" s="196">
        <v>1.42</v>
      </c>
      <c r="Y79" s="196">
        <v>0</v>
      </c>
      <c r="Z79" s="196">
        <v>2.8</v>
      </c>
      <c r="AA79" s="196">
        <v>0.91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3.46</v>
      </c>
      <c r="AL79" s="196">
        <v>0</v>
      </c>
      <c r="AM79" s="196">
        <v>0</v>
      </c>
      <c r="AN79" s="196">
        <v>0</v>
      </c>
      <c r="AO79" s="196">
        <v>231.75</v>
      </c>
      <c r="AP79" s="196">
        <v>0</v>
      </c>
      <c r="AQ79" s="196">
        <v>0</v>
      </c>
      <c r="AR79" s="196">
        <v>8.4</v>
      </c>
      <c r="AS79" s="196">
        <v>17.739999999999998</v>
      </c>
      <c r="AT79" s="196">
        <v>23.38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2.5299999999999998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6.5</v>
      </c>
      <c r="L80" s="196">
        <v>1.72</v>
      </c>
      <c r="M80" s="196">
        <v>0</v>
      </c>
      <c r="N80" s="196">
        <v>0.56999999999999995</v>
      </c>
      <c r="O80" s="196">
        <v>2</v>
      </c>
      <c r="P80" s="196">
        <v>1.44</v>
      </c>
      <c r="Q80" s="196">
        <v>0</v>
      </c>
      <c r="R80" s="196">
        <v>0.43</v>
      </c>
      <c r="S80" s="196">
        <v>0.26</v>
      </c>
      <c r="T80" s="196">
        <v>0</v>
      </c>
      <c r="U80" s="196">
        <v>12.57</v>
      </c>
      <c r="V80" s="196">
        <v>0.04</v>
      </c>
      <c r="W80" s="196">
        <v>0.35</v>
      </c>
      <c r="X80" s="196">
        <v>1.42</v>
      </c>
      <c r="Y80" s="196">
        <v>0</v>
      </c>
      <c r="Z80" s="196">
        <v>2.8</v>
      </c>
      <c r="AA80" s="196">
        <v>0.91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3.46</v>
      </c>
      <c r="AL80" s="196">
        <v>0</v>
      </c>
      <c r="AM80" s="196">
        <v>0</v>
      </c>
      <c r="AN80" s="196">
        <v>0</v>
      </c>
      <c r="AO80" s="196">
        <v>231.75</v>
      </c>
      <c r="AP80" s="196">
        <v>0</v>
      </c>
      <c r="AQ80" s="196">
        <v>0</v>
      </c>
      <c r="AR80" s="196">
        <v>8.4</v>
      </c>
      <c r="AS80" s="196">
        <v>17.739999999999998</v>
      </c>
      <c r="AT80" s="196">
        <v>23.38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2.5299999999999998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6.5</v>
      </c>
      <c r="L81" s="196">
        <v>1.72</v>
      </c>
      <c r="M81" s="196">
        <v>0</v>
      </c>
      <c r="N81" s="196">
        <v>0.56999999999999995</v>
      </c>
      <c r="O81" s="196">
        <v>2</v>
      </c>
      <c r="P81" s="196">
        <v>1.44</v>
      </c>
      <c r="Q81" s="196">
        <v>0</v>
      </c>
      <c r="R81" s="196">
        <v>0.43</v>
      </c>
      <c r="S81" s="196">
        <v>0.26</v>
      </c>
      <c r="T81" s="196">
        <v>0</v>
      </c>
      <c r="U81" s="196">
        <v>12.57</v>
      </c>
      <c r="V81" s="196">
        <v>0.18</v>
      </c>
      <c r="W81" s="196">
        <v>0.35</v>
      </c>
      <c r="X81" s="196">
        <v>1.42</v>
      </c>
      <c r="Y81" s="196">
        <v>0</v>
      </c>
      <c r="Z81" s="196">
        <v>2.8</v>
      </c>
      <c r="AA81" s="196">
        <v>0.91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231.75</v>
      </c>
      <c r="AP81" s="196">
        <v>0</v>
      </c>
      <c r="AQ81" s="196">
        <v>0</v>
      </c>
      <c r="AR81" s="196">
        <v>8.4</v>
      </c>
      <c r="AS81" s="196">
        <v>17.739999999999998</v>
      </c>
      <c r="AT81" s="196">
        <v>23.38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2.5299999999999998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6.5</v>
      </c>
      <c r="L82" s="196">
        <v>1.72</v>
      </c>
      <c r="M82" s="196">
        <v>0</v>
      </c>
      <c r="N82" s="196">
        <v>0.56999999999999995</v>
      </c>
      <c r="O82" s="196">
        <v>2</v>
      </c>
      <c r="P82" s="196">
        <v>1.44</v>
      </c>
      <c r="Q82" s="196">
        <v>0</v>
      </c>
      <c r="R82" s="196">
        <v>0.43</v>
      </c>
      <c r="S82" s="196">
        <v>0.26</v>
      </c>
      <c r="T82" s="196">
        <v>0</v>
      </c>
      <c r="U82" s="196">
        <v>12.57</v>
      </c>
      <c r="V82" s="196">
        <v>0.18</v>
      </c>
      <c r="W82" s="196">
        <v>0.35</v>
      </c>
      <c r="X82" s="196">
        <v>1.42</v>
      </c>
      <c r="Y82" s="196">
        <v>0</v>
      </c>
      <c r="Z82" s="196">
        <v>2.8</v>
      </c>
      <c r="AA82" s="196">
        <v>0.91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231.75</v>
      </c>
      <c r="AP82" s="196">
        <v>0</v>
      </c>
      <c r="AQ82" s="196">
        <v>0</v>
      </c>
      <c r="AR82" s="196">
        <v>8.4</v>
      </c>
      <c r="AS82" s="196">
        <v>17.739999999999998</v>
      </c>
      <c r="AT82" s="196">
        <v>23.38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2.5299999999999998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6.5</v>
      </c>
      <c r="L83" s="196">
        <v>1.72</v>
      </c>
      <c r="M83" s="196">
        <v>0</v>
      </c>
      <c r="N83" s="196">
        <v>0.56999999999999995</v>
      </c>
      <c r="O83" s="196">
        <v>2</v>
      </c>
      <c r="P83" s="196">
        <v>1.44</v>
      </c>
      <c r="Q83" s="196">
        <v>0</v>
      </c>
      <c r="R83" s="196">
        <v>0.43</v>
      </c>
      <c r="S83" s="196">
        <v>0.26</v>
      </c>
      <c r="T83" s="196">
        <v>0</v>
      </c>
      <c r="U83" s="196">
        <v>12.57</v>
      </c>
      <c r="V83" s="196">
        <v>0.18</v>
      </c>
      <c r="W83" s="196">
        <v>0.35</v>
      </c>
      <c r="X83" s="196">
        <v>1.42</v>
      </c>
      <c r="Y83" s="196">
        <v>0</v>
      </c>
      <c r="Z83" s="196">
        <v>2.8</v>
      </c>
      <c r="AA83" s="196">
        <v>0.91</v>
      </c>
      <c r="AB83" s="196">
        <v>0</v>
      </c>
      <c r="AC83" s="196">
        <v>1.25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231.75</v>
      </c>
      <c r="AP83" s="196">
        <v>0</v>
      </c>
      <c r="AQ83" s="196">
        <v>0</v>
      </c>
      <c r="AR83" s="196">
        <v>8.4</v>
      </c>
      <c r="AS83" s="196">
        <v>17.739999999999998</v>
      </c>
      <c r="AT83" s="196">
        <v>23.38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2.5299999999999998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6.5</v>
      </c>
      <c r="L84" s="196">
        <v>1.72</v>
      </c>
      <c r="M84" s="196">
        <v>0</v>
      </c>
      <c r="N84" s="196">
        <v>0.56999999999999995</v>
      </c>
      <c r="O84" s="196">
        <v>2</v>
      </c>
      <c r="P84" s="196">
        <v>1.44</v>
      </c>
      <c r="Q84" s="196">
        <v>0</v>
      </c>
      <c r="R84" s="196">
        <v>0.43</v>
      </c>
      <c r="S84" s="196">
        <v>0.26</v>
      </c>
      <c r="T84" s="196">
        <v>0</v>
      </c>
      <c r="U84" s="196">
        <v>12.57</v>
      </c>
      <c r="V84" s="196">
        <v>0.18</v>
      </c>
      <c r="W84" s="196">
        <v>0.35</v>
      </c>
      <c r="X84" s="196">
        <v>1.42</v>
      </c>
      <c r="Y84" s="196">
        <v>0</v>
      </c>
      <c r="Z84" s="196">
        <v>2.8</v>
      </c>
      <c r="AA84" s="196">
        <v>0.91</v>
      </c>
      <c r="AB84" s="196">
        <v>0</v>
      </c>
      <c r="AC84" s="196">
        <v>1.25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2.6</v>
      </c>
      <c r="AL84" s="196">
        <v>0</v>
      </c>
      <c r="AM84" s="196">
        <v>0</v>
      </c>
      <c r="AN84" s="196">
        <v>0</v>
      </c>
      <c r="AO84" s="196">
        <v>231.75</v>
      </c>
      <c r="AP84" s="196">
        <v>0</v>
      </c>
      <c r="AQ84" s="196">
        <v>0</v>
      </c>
      <c r="AR84" s="196">
        <v>8.4</v>
      </c>
      <c r="AS84" s="196">
        <v>17.739999999999998</v>
      </c>
      <c r="AT84" s="196">
        <v>23.38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2.5299999999999998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22.02</v>
      </c>
      <c r="L85" s="196">
        <v>1.72</v>
      </c>
      <c r="M85" s="196">
        <v>0</v>
      </c>
      <c r="N85" s="196">
        <v>0.56999999999999995</v>
      </c>
      <c r="O85" s="196">
        <v>2</v>
      </c>
      <c r="P85" s="196">
        <v>1.44</v>
      </c>
      <c r="Q85" s="196">
        <v>0</v>
      </c>
      <c r="R85" s="196">
        <v>0.43</v>
      </c>
      <c r="S85" s="196">
        <v>0.26</v>
      </c>
      <c r="T85" s="196">
        <v>0</v>
      </c>
      <c r="U85" s="196">
        <v>12.57</v>
      </c>
      <c r="V85" s="196">
        <v>0.18</v>
      </c>
      <c r="W85" s="196">
        <v>0.35</v>
      </c>
      <c r="X85" s="196">
        <v>1.42</v>
      </c>
      <c r="Y85" s="196">
        <v>0</v>
      </c>
      <c r="Z85" s="196">
        <v>2.8</v>
      </c>
      <c r="AA85" s="196">
        <v>0.91</v>
      </c>
      <c r="AB85" s="196">
        <v>0</v>
      </c>
      <c r="AC85" s="196">
        <v>1.25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12.6</v>
      </c>
      <c r="AL85" s="196">
        <v>0</v>
      </c>
      <c r="AM85" s="196">
        <v>0</v>
      </c>
      <c r="AN85" s="196">
        <v>0</v>
      </c>
      <c r="AO85" s="196">
        <v>231.75</v>
      </c>
      <c r="AP85" s="196">
        <v>0</v>
      </c>
      <c r="AQ85" s="196">
        <v>0</v>
      </c>
      <c r="AR85" s="196">
        <v>8.4</v>
      </c>
      <c r="AS85" s="196">
        <v>17.739999999999998</v>
      </c>
      <c r="AT85" s="196">
        <v>23.38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2.5299999999999998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74.84</v>
      </c>
      <c r="L86" s="196">
        <v>22.36</v>
      </c>
      <c r="M86" s="196">
        <v>0</v>
      </c>
      <c r="N86" s="196">
        <v>0.56999999999999995</v>
      </c>
      <c r="O86" s="196">
        <v>2</v>
      </c>
      <c r="P86" s="196">
        <v>1.44</v>
      </c>
      <c r="Q86" s="196">
        <v>0</v>
      </c>
      <c r="R86" s="196">
        <v>0.43</v>
      </c>
      <c r="S86" s="196">
        <v>3.93</v>
      </c>
      <c r="T86" s="196">
        <v>0</v>
      </c>
      <c r="U86" s="196">
        <v>12.57</v>
      </c>
      <c r="V86" s="196">
        <v>0.18</v>
      </c>
      <c r="W86" s="196">
        <v>0.35</v>
      </c>
      <c r="X86" s="196">
        <v>0</v>
      </c>
      <c r="Y86" s="196">
        <v>0</v>
      </c>
      <c r="Z86" s="196">
        <v>2.8</v>
      </c>
      <c r="AA86" s="196">
        <v>0.91</v>
      </c>
      <c r="AB86" s="196">
        <v>0</v>
      </c>
      <c r="AC86" s="196">
        <v>1.25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10.86</v>
      </c>
      <c r="AL86" s="196">
        <v>0</v>
      </c>
      <c r="AM86" s="196">
        <v>0</v>
      </c>
      <c r="AN86" s="196">
        <v>0</v>
      </c>
      <c r="AO86" s="196">
        <v>231.75</v>
      </c>
      <c r="AP86" s="196">
        <v>0</v>
      </c>
      <c r="AQ86" s="196">
        <v>0</v>
      </c>
      <c r="AR86" s="196">
        <v>8.4</v>
      </c>
      <c r="AS86" s="196">
        <v>17.739999999999998</v>
      </c>
      <c r="AT86" s="196">
        <v>23.38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2.5299999999999998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79.650000000000006</v>
      </c>
      <c r="L87" s="196">
        <v>22.36</v>
      </c>
      <c r="M87" s="196">
        <v>0</v>
      </c>
      <c r="N87" s="196">
        <v>0.56999999999999995</v>
      </c>
      <c r="O87" s="196">
        <v>2</v>
      </c>
      <c r="P87" s="196">
        <v>1.44</v>
      </c>
      <c r="Q87" s="196">
        <v>0</v>
      </c>
      <c r="R87" s="196">
        <v>5.01</v>
      </c>
      <c r="S87" s="196">
        <v>3.93</v>
      </c>
      <c r="T87" s="196">
        <v>0</v>
      </c>
      <c r="U87" s="196">
        <v>12.57</v>
      </c>
      <c r="V87" s="196">
        <v>0.18</v>
      </c>
      <c r="W87" s="196">
        <v>0.35</v>
      </c>
      <c r="X87" s="196">
        <v>0</v>
      </c>
      <c r="Y87" s="196">
        <v>0</v>
      </c>
      <c r="Z87" s="196">
        <v>2.8</v>
      </c>
      <c r="AA87" s="196">
        <v>12.35</v>
      </c>
      <c r="AB87" s="196">
        <v>0</v>
      </c>
      <c r="AC87" s="196">
        <v>1.25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10.039999999999999</v>
      </c>
      <c r="AL87" s="196">
        <v>0</v>
      </c>
      <c r="AM87" s="196">
        <v>0</v>
      </c>
      <c r="AN87" s="196">
        <v>0</v>
      </c>
      <c r="AO87" s="196">
        <v>231.75</v>
      </c>
      <c r="AP87" s="196">
        <v>0</v>
      </c>
      <c r="AQ87" s="196">
        <v>0</v>
      </c>
      <c r="AR87" s="196">
        <v>8.4</v>
      </c>
      <c r="AS87" s="196">
        <v>17.739999999999998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2.5299999999999998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79.650000000000006</v>
      </c>
      <c r="L88" s="196">
        <v>22.36</v>
      </c>
      <c r="M88" s="196">
        <v>0</v>
      </c>
      <c r="N88" s="196">
        <v>0.56999999999999995</v>
      </c>
      <c r="O88" s="196">
        <v>2</v>
      </c>
      <c r="P88" s="196">
        <v>1.44</v>
      </c>
      <c r="Q88" s="196">
        <v>0</v>
      </c>
      <c r="R88" s="196">
        <v>5.01</v>
      </c>
      <c r="S88" s="196">
        <v>3.93</v>
      </c>
      <c r="T88" s="196">
        <v>0</v>
      </c>
      <c r="U88" s="196">
        <v>12.57</v>
      </c>
      <c r="V88" s="196">
        <v>0.18</v>
      </c>
      <c r="W88" s="196">
        <v>0.4</v>
      </c>
      <c r="X88" s="196">
        <v>1.42</v>
      </c>
      <c r="Y88" s="196">
        <v>0</v>
      </c>
      <c r="Z88" s="196">
        <v>2.8</v>
      </c>
      <c r="AA88" s="196">
        <v>12.35</v>
      </c>
      <c r="AB88" s="196">
        <v>0</v>
      </c>
      <c r="AC88" s="196">
        <v>1.25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10.039999999999999</v>
      </c>
      <c r="AL88" s="196">
        <v>0</v>
      </c>
      <c r="AM88" s="196">
        <v>0</v>
      </c>
      <c r="AN88" s="196">
        <v>0</v>
      </c>
      <c r="AO88" s="196">
        <v>231.75</v>
      </c>
      <c r="AP88" s="196">
        <v>0</v>
      </c>
      <c r="AQ88" s="196">
        <v>0</v>
      </c>
      <c r="AR88" s="196">
        <v>8.4</v>
      </c>
      <c r="AS88" s="196">
        <v>17.739999999999998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2.5299999999999998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87.33</v>
      </c>
      <c r="L89" s="196">
        <v>22.36</v>
      </c>
      <c r="M89" s="196">
        <v>0</v>
      </c>
      <c r="N89" s="196">
        <v>0.56999999999999995</v>
      </c>
      <c r="O89" s="196">
        <v>2</v>
      </c>
      <c r="P89" s="196">
        <v>1.44</v>
      </c>
      <c r="Q89" s="196">
        <v>0</v>
      </c>
      <c r="R89" s="196">
        <v>5.01</v>
      </c>
      <c r="S89" s="196">
        <v>3.93</v>
      </c>
      <c r="T89" s="196">
        <v>0</v>
      </c>
      <c r="U89" s="196">
        <v>12.57</v>
      </c>
      <c r="V89" s="196">
        <v>0.18</v>
      </c>
      <c r="W89" s="196">
        <v>0.35</v>
      </c>
      <c r="X89" s="196">
        <v>1.42</v>
      </c>
      <c r="Y89" s="196">
        <v>0</v>
      </c>
      <c r="Z89" s="196">
        <v>2.8</v>
      </c>
      <c r="AA89" s="196">
        <v>12.35</v>
      </c>
      <c r="AB89" s="196">
        <v>0</v>
      </c>
      <c r="AC89" s="196">
        <v>1.25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10.039999999999999</v>
      </c>
      <c r="AL89" s="196">
        <v>0</v>
      </c>
      <c r="AM89" s="196">
        <v>0</v>
      </c>
      <c r="AN89" s="196">
        <v>0</v>
      </c>
      <c r="AO89" s="196">
        <v>231.75</v>
      </c>
      <c r="AP89" s="196">
        <v>0</v>
      </c>
      <c r="AQ89" s="196">
        <v>0</v>
      </c>
      <c r="AR89" s="196">
        <v>8.4</v>
      </c>
      <c r="AS89" s="196">
        <v>17.739999999999998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2.5299999999999998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87.33</v>
      </c>
      <c r="L90" s="196">
        <v>22.36</v>
      </c>
      <c r="M90" s="196">
        <v>0</v>
      </c>
      <c r="N90" s="196">
        <v>0.56999999999999995</v>
      </c>
      <c r="O90" s="196">
        <v>2</v>
      </c>
      <c r="P90" s="196">
        <v>1.44</v>
      </c>
      <c r="Q90" s="196">
        <v>0</v>
      </c>
      <c r="R90" s="196">
        <v>5.01</v>
      </c>
      <c r="S90" s="196">
        <v>3.93</v>
      </c>
      <c r="T90" s="196">
        <v>0</v>
      </c>
      <c r="U90" s="196">
        <v>12.57</v>
      </c>
      <c r="V90" s="196">
        <v>4.6100000000000003</v>
      </c>
      <c r="W90" s="196">
        <v>0.35</v>
      </c>
      <c r="X90" s="196">
        <v>1.42</v>
      </c>
      <c r="Y90" s="196">
        <v>0</v>
      </c>
      <c r="Z90" s="196">
        <v>2.8</v>
      </c>
      <c r="AA90" s="196">
        <v>12.35</v>
      </c>
      <c r="AB90" s="196">
        <v>0</v>
      </c>
      <c r="AC90" s="196">
        <v>1.25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10.039999999999999</v>
      </c>
      <c r="AL90" s="196">
        <v>0</v>
      </c>
      <c r="AM90" s="196">
        <v>0</v>
      </c>
      <c r="AN90" s="196">
        <v>0</v>
      </c>
      <c r="AO90" s="196">
        <v>231.75</v>
      </c>
      <c r="AP90" s="196">
        <v>0</v>
      </c>
      <c r="AQ90" s="196">
        <v>0</v>
      </c>
      <c r="AR90" s="196">
        <v>8.4</v>
      </c>
      <c r="AS90" s="196">
        <v>17.739999999999998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2.5299999999999998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87.33</v>
      </c>
      <c r="L91" s="196">
        <v>22.36</v>
      </c>
      <c r="M91" s="196">
        <v>0</v>
      </c>
      <c r="N91" s="196">
        <v>0.56999999999999995</v>
      </c>
      <c r="O91" s="196">
        <v>2</v>
      </c>
      <c r="P91" s="196">
        <v>1.44</v>
      </c>
      <c r="Q91" s="196">
        <v>0</v>
      </c>
      <c r="R91" s="196">
        <v>4.47</v>
      </c>
      <c r="S91" s="196">
        <v>3.93</v>
      </c>
      <c r="T91" s="196">
        <v>0</v>
      </c>
      <c r="U91" s="196">
        <v>12.57</v>
      </c>
      <c r="V91" s="196">
        <v>4.6100000000000003</v>
      </c>
      <c r="W91" s="196">
        <v>0.35</v>
      </c>
      <c r="X91" s="196">
        <v>1.42</v>
      </c>
      <c r="Y91" s="196">
        <v>0</v>
      </c>
      <c r="Z91" s="196">
        <v>2.8</v>
      </c>
      <c r="AA91" s="196">
        <v>12.35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231.75</v>
      </c>
      <c r="AP91" s="196">
        <v>0</v>
      </c>
      <c r="AQ91" s="196">
        <v>0</v>
      </c>
      <c r="AR91" s="196">
        <v>8.4</v>
      </c>
      <c r="AS91" s="196">
        <v>17.739999999999998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2.5299999999999998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87.33</v>
      </c>
      <c r="L92" s="196">
        <v>22.36</v>
      </c>
      <c r="M92" s="196">
        <v>0</v>
      </c>
      <c r="N92" s="196">
        <v>0.56999999999999995</v>
      </c>
      <c r="O92" s="196">
        <v>2</v>
      </c>
      <c r="P92" s="196">
        <v>1.44</v>
      </c>
      <c r="Q92" s="196">
        <v>0</v>
      </c>
      <c r="R92" s="196">
        <v>5.01</v>
      </c>
      <c r="S92" s="196">
        <v>3.93</v>
      </c>
      <c r="T92" s="196">
        <v>0</v>
      </c>
      <c r="U92" s="196">
        <v>12.57</v>
      </c>
      <c r="V92" s="196">
        <v>4.6100000000000003</v>
      </c>
      <c r="W92" s="196">
        <v>0.35</v>
      </c>
      <c r="X92" s="196">
        <v>1.42</v>
      </c>
      <c r="Y92" s="196">
        <v>0</v>
      </c>
      <c r="Z92" s="196">
        <v>2.8</v>
      </c>
      <c r="AA92" s="196">
        <v>12.35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231.75</v>
      </c>
      <c r="AP92" s="196">
        <v>0</v>
      </c>
      <c r="AQ92" s="196">
        <v>0</v>
      </c>
      <c r="AR92" s="196">
        <v>8.4</v>
      </c>
      <c r="AS92" s="196">
        <v>17.739999999999998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2.5299999999999998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87.33</v>
      </c>
      <c r="L93" s="196">
        <v>22.36</v>
      </c>
      <c r="M93" s="196">
        <v>0</v>
      </c>
      <c r="N93" s="196">
        <v>0.56999999999999995</v>
      </c>
      <c r="O93" s="196">
        <v>2</v>
      </c>
      <c r="P93" s="196">
        <v>1.44</v>
      </c>
      <c r="Q93" s="196">
        <v>0</v>
      </c>
      <c r="R93" s="196">
        <v>5.01</v>
      </c>
      <c r="S93" s="196">
        <v>3.93</v>
      </c>
      <c r="T93" s="196">
        <v>0</v>
      </c>
      <c r="U93" s="196">
        <v>12.57</v>
      </c>
      <c r="V93" s="196">
        <v>4.6100000000000003</v>
      </c>
      <c r="W93" s="196">
        <v>0.35</v>
      </c>
      <c r="X93" s="196">
        <v>1.42</v>
      </c>
      <c r="Y93" s="196">
        <v>0</v>
      </c>
      <c r="Z93" s="196">
        <v>2.8</v>
      </c>
      <c r="AA93" s="196">
        <v>12.35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231.75</v>
      </c>
      <c r="AP93" s="196">
        <v>0</v>
      </c>
      <c r="AQ93" s="196">
        <v>0</v>
      </c>
      <c r="AR93" s="196">
        <v>8.4</v>
      </c>
      <c r="AS93" s="196">
        <v>17.739999999999998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2.5299999999999998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87.33</v>
      </c>
      <c r="L94" s="196">
        <v>22.36</v>
      </c>
      <c r="M94" s="196">
        <v>0</v>
      </c>
      <c r="N94" s="196">
        <v>0.56999999999999995</v>
      </c>
      <c r="O94" s="196">
        <v>2</v>
      </c>
      <c r="P94" s="196">
        <v>1.44</v>
      </c>
      <c r="Q94" s="196">
        <v>0</v>
      </c>
      <c r="R94" s="196">
        <v>5.01</v>
      </c>
      <c r="S94" s="196">
        <v>3.93</v>
      </c>
      <c r="T94" s="196">
        <v>0</v>
      </c>
      <c r="U94" s="196">
        <v>12.57</v>
      </c>
      <c r="V94" s="196">
        <v>0.18</v>
      </c>
      <c r="W94" s="196">
        <v>0.35</v>
      </c>
      <c r="X94" s="196">
        <v>1.42</v>
      </c>
      <c r="Y94" s="196">
        <v>0</v>
      </c>
      <c r="Z94" s="196">
        <v>2.8</v>
      </c>
      <c r="AA94" s="196">
        <v>12.35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231.75</v>
      </c>
      <c r="AP94" s="196">
        <v>0</v>
      </c>
      <c r="AQ94" s="196">
        <v>0</v>
      </c>
      <c r="AR94" s="196">
        <v>8.4</v>
      </c>
      <c r="AS94" s="196">
        <v>17.739999999999998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2.5299999999999998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87.33</v>
      </c>
      <c r="L95" s="196">
        <v>22.36</v>
      </c>
      <c r="M95" s="196">
        <v>0</v>
      </c>
      <c r="N95" s="196">
        <v>0.56999999999999995</v>
      </c>
      <c r="O95" s="196">
        <v>2</v>
      </c>
      <c r="P95" s="196">
        <v>1.44</v>
      </c>
      <c r="Q95" s="196">
        <v>0</v>
      </c>
      <c r="R95" s="196">
        <v>5.01</v>
      </c>
      <c r="S95" s="196">
        <v>3.93</v>
      </c>
      <c r="T95" s="196">
        <v>0</v>
      </c>
      <c r="U95" s="196">
        <v>12.57</v>
      </c>
      <c r="V95" s="196">
        <v>0.18</v>
      </c>
      <c r="W95" s="196">
        <v>0.35</v>
      </c>
      <c r="X95" s="196">
        <v>1.42</v>
      </c>
      <c r="Y95" s="196">
        <v>0</v>
      </c>
      <c r="Z95" s="196">
        <v>38.03</v>
      </c>
      <c r="AA95" s="196">
        <v>12.35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231.75</v>
      </c>
      <c r="AP95" s="196">
        <v>0</v>
      </c>
      <c r="AQ95" s="196">
        <v>0</v>
      </c>
      <c r="AR95" s="196">
        <v>8.4</v>
      </c>
      <c r="AS95" s="196">
        <v>17.739999999999998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2.5299999999999998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87.33</v>
      </c>
      <c r="L96" s="196">
        <v>22.36</v>
      </c>
      <c r="M96" s="196">
        <v>0</v>
      </c>
      <c r="N96" s="196">
        <v>0.56999999999999995</v>
      </c>
      <c r="O96" s="196">
        <v>2</v>
      </c>
      <c r="P96" s="196">
        <v>1.44</v>
      </c>
      <c r="Q96" s="196">
        <v>0</v>
      </c>
      <c r="R96" s="196">
        <v>5.01</v>
      </c>
      <c r="S96" s="196">
        <v>3.93</v>
      </c>
      <c r="T96" s="196">
        <v>0</v>
      </c>
      <c r="U96" s="196">
        <v>12.57</v>
      </c>
      <c r="V96" s="196">
        <v>0.18</v>
      </c>
      <c r="W96" s="196">
        <v>0.35</v>
      </c>
      <c r="X96" s="196">
        <v>1.42</v>
      </c>
      <c r="Y96" s="196">
        <v>0</v>
      </c>
      <c r="Z96" s="196">
        <v>30.34</v>
      </c>
      <c r="AA96" s="196">
        <v>12.35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231.75</v>
      </c>
      <c r="AP96" s="196">
        <v>0</v>
      </c>
      <c r="AQ96" s="196">
        <v>0</v>
      </c>
      <c r="AR96" s="196">
        <v>8.4</v>
      </c>
      <c r="AS96" s="196">
        <v>17.739999999999998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2.5299999999999998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87.33</v>
      </c>
      <c r="L97" s="196">
        <v>22.36</v>
      </c>
      <c r="M97" s="196">
        <v>0</v>
      </c>
      <c r="N97" s="196">
        <v>0.56999999999999995</v>
      </c>
      <c r="O97" s="196">
        <v>2</v>
      </c>
      <c r="P97" s="196">
        <v>1.44</v>
      </c>
      <c r="Q97" s="196">
        <v>0</v>
      </c>
      <c r="R97" s="196">
        <v>5.01</v>
      </c>
      <c r="S97" s="196">
        <v>3.93</v>
      </c>
      <c r="T97" s="196">
        <v>0</v>
      </c>
      <c r="U97" s="196">
        <v>12.57</v>
      </c>
      <c r="V97" s="196">
        <v>0.18</v>
      </c>
      <c r="W97" s="196">
        <v>0.35</v>
      </c>
      <c r="X97" s="196">
        <v>1.48</v>
      </c>
      <c r="Y97" s="196">
        <v>0</v>
      </c>
      <c r="Z97" s="196">
        <v>30.34</v>
      </c>
      <c r="AA97" s="196">
        <v>12.35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231.75</v>
      </c>
      <c r="AP97" s="196">
        <v>0</v>
      </c>
      <c r="AQ97" s="196">
        <v>0</v>
      </c>
      <c r="AR97" s="196">
        <v>8.4</v>
      </c>
      <c r="AS97" s="196">
        <v>17.739999999999998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2.5299999999999998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87.33</v>
      </c>
      <c r="L98" s="196">
        <v>22.36</v>
      </c>
      <c r="M98" s="196">
        <v>0</v>
      </c>
      <c r="N98" s="196">
        <v>0.56999999999999995</v>
      </c>
      <c r="O98" s="196">
        <v>2</v>
      </c>
      <c r="P98" s="196">
        <v>1.44</v>
      </c>
      <c r="Q98" s="196">
        <v>0</v>
      </c>
      <c r="R98" s="196">
        <v>5.01</v>
      </c>
      <c r="S98" s="196">
        <v>3.93</v>
      </c>
      <c r="T98" s="196">
        <v>0</v>
      </c>
      <c r="U98" s="196">
        <v>12.57</v>
      </c>
      <c r="V98" s="196">
        <v>4.6100000000000003</v>
      </c>
      <c r="W98" s="196">
        <v>5</v>
      </c>
      <c r="X98" s="196">
        <v>1.48</v>
      </c>
      <c r="Y98" s="196">
        <v>0</v>
      </c>
      <c r="Z98" s="196">
        <v>38.03</v>
      </c>
      <c r="AA98" s="196">
        <v>12.35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231.75</v>
      </c>
      <c r="AP98" s="196">
        <v>0</v>
      </c>
      <c r="AQ98" s="196">
        <v>0</v>
      </c>
      <c r="AR98" s="196">
        <v>8.4</v>
      </c>
      <c r="AS98" s="196">
        <v>17.739999999999998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5.9940000000000049E-2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1.4384424999999994</v>
      </c>
      <c r="L99">
        <f t="shared" si="0"/>
        <v>0.32873999999999992</v>
      </c>
      <c r="M99">
        <f t="shared" si="0"/>
        <v>0</v>
      </c>
      <c r="N99">
        <f t="shared" si="0"/>
        <v>1.3680000000000005E-2</v>
      </c>
      <c r="O99">
        <f t="shared" si="0"/>
        <v>4.8000000000000001E-2</v>
      </c>
      <c r="P99">
        <f t="shared" si="0"/>
        <v>4.455000000000002E-2</v>
      </c>
      <c r="Q99">
        <f t="shared" si="0"/>
        <v>0</v>
      </c>
      <c r="R99">
        <f t="shared" si="0"/>
        <v>6.8792500000000062E-2</v>
      </c>
      <c r="S99">
        <f t="shared" si="0"/>
        <v>5.8160000000000031E-2</v>
      </c>
      <c r="T99">
        <f t="shared" si="0"/>
        <v>0</v>
      </c>
      <c r="U99">
        <f t="shared" si="0"/>
        <v>0.3017100000000002</v>
      </c>
      <c r="V99">
        <f t="shared" si="0"/>
        <v>3.6350000000000118E-2</v>
      </c>
      <c r="W99">
        <f t="shared" si="0"/>
        <v>3.5524999999999911E-2</v>
      </c>
      <c r="X99">
        <f t="shared" si="0"/>
        <v>0.16620499999999983</v>
      </c>
      <c r="Y99">
        <f t="shared" si="0"/>
        <v>0</v>
      </c>
      <c r="Z99">
        <f t="shared" si="0"/>
        <v>0.29792499999999916</v>
      </c>
      <c r="AA99">
        <f t="shared" si="0"/>
        <v>0.16711500000000029</v>
      </c>
      <c r="AB99">
        <f t="shared" si="0"/>
        <v>0</v>
      </c>
      <c r="AC99">
        <f t="shared" si="0"/>
        <v>2.6219999999999993E-2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0.22118500000000002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5.5350000000000001</v>
      </c>
      <c r="AP99">
        <f t="shared" si="0"/>
        <v>0</v>
      </c>
      <c r="AQ99">
        <f t="shared" si="0"/>
        <v>0</v>
      </c>
      <c r="AR99">
        <f t="shared" si="0"/>
        <v>0.20159999999999964</v>
      </c>
      <c r="AS99">
        <f t="shared" si="0"/>
        <v>0.42589750000000015</v>
      </c>
      <c r="AT99">
        <f t="shared" si="0"/>
        <v>0.55956000000000061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45280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27</v>
      </c>
      <c r="C25" s="94">
        <f>'IDT-1 Calculation'!DG25</f>
        <v>-21.992000000000001</v>
      </c>
      <c r="D25" s="94">
        <f>'IDT-1 Calculation'!DH25</f>
        <v>0</v>
      </c>
      <c r="E25" s="94">
        <f>'IDT-1 Calculation'!DI25</f>
        <v>0</v>
      </c>
      <c r="F25" s="94">
        <f>'IDT-1 Calculation'!DJ25</f>
        <v>-5.008</v>
      </c>
      <c r="G25" s="99">
        <f t="shared" si="0"/>
        <v>0</v>
      </c>
    </row>
    <row r="26" spans="1:7">
      <c r="A26" s="98" t="s">
        <v>68</v>
      </c>
      <c r="B26" s="94">
        <f>'IDT-1 Calculation'!DF26</f>
        <v>109</v>
      </c>
      <c r="C26" s="94">
        <f>'IDT-1 Calculation'!DG26</f>
        <v>-46.146999999999998</v>
      </c>
      <c r="D26" s="94">
        <f>'IDT-1 Calculation'!DH26</f>
        <v>0</v>
      </c>
      <c r="E26" s="94">
        <f>'IDT-1 Calculation'!DI26</f>
        <v>0</v>
      </c>
      <c r="F26" s="94">
        <f>'IDT-1 Calculation'!DJ26</f>
        <v>-62.853000000000002</v>
      </c>
      <c r="G26" s="99">
        <f t="shared" si="0"/>
        <v>0</v>
      </c>
    </row>
    <row r="27" spans="1:7">
      <c r="A27" s="98" t="s">
        <v>69</v>
      </c>
      <c r="B27" s="94">
        <f>'IDT-1 Calculation'!DF27</f>
        <v>105.477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-105.477</v>
      </c>
      <c r="G27" s="99">
        <f t="shared" si="0"/>
        <v>0</v>
      </c>
    </row>
    <row r="28" spans="1:7">
      <c r="A28" s="98" t="s">
        <v>70</v>
      </c>
      <c r="B28" s="94">
        <f>'IDT-1 Calculation'!DF28</f>
        <v>51.908000000000001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-51.908000000000001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164.07400000000001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-164.07400000000001</v>
      </c>
      <c r="G31" s="99">
        <f t="shared" si="0"/>
        <v>0</v>
      </c>
    </row>
    <row r="32" spans="1:7">
      <c r="A32" s="98" t="s">
        <v>74</v>
      </c>
      <c r="B32" s="94">
        <f>'IDT-1 Calculation'!DF32</f>
        <v>153.80099999999999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-153.80099999999999</v>
      </c>
      <c r="G32" s="99">
        <f t="shared" si="0"/>
        <v>0</v>
      </c>
    </row>
    <row r="33" spans="1:7">
      <c r="A33" s="98" t="s">
        <v>75</v>
      </c>
      <c r="B33" s="94">
        <f>'IDT-1 Calculation'!DF33</f>
        <v>158.85400000000001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-158.85400000000001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116.259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-116.259</v>
      </c>
      <c r="G34" s="99">
        <f t="shared" si="0"/>
        <v>0</v>
      </c>
    </row>
    <row r="35" spans="1:7">
      <c r="A35" s="98" t="s">
        <v>77</v>
      </c>
      <c r="B35" s="94">
        <f>'IDT-1 Calculation'!DF35</f>
        <v>98.951999999999998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-98.951999999999998</v>
      </c>
      <c r="G35" s="99">
        <f t="shared" si="0"/>
        <v>0</v>
      </c>
    </row>
    <row r="36" spans="1:7">
      <c r="A36" s="98" t="s">
        <v>78</v>
      </c>
      <c r="B36" s="94">
        <f>'IDT-1 Calculation'!DF36</f>
        <v>82.025000000000006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-82.025000000000006</v>
      </c>
      <c r="G36" s="99">
        <f t="shared" si="0"/>
        <v>0</v>
      </c>
    </row>
    <row r="37" spans="1:7">
      <c r="A37" s="98" t="s">
        <v>79</v>
      </c>
      <c r="B37" s="94">
        <f>'IDT-1 Calculation'!DF37</f>
        <v>84.328999999999994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-84.328999999999994</v>
      </c>
      <c r="G37" s="99">
        <f t="shared" si="0"/>
        <v>0</v>
      </c>
    </row>
    <row r="38" spans="1:7">
      <c r="A38" s="98" t="s">
        <v>80</v>
      </c>
      <c r="B38" s="94">
        <f>'IDT-1 Calculation'!DF38</f>
        <v>104.63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-104.63</v>
      </c>
      <c r="G38" s="99">
        <f t="shared" si="0"/>
        <v>0</v>
      </c>
    </row>
    <row r="39" spans="1:7">
      <c r="A39" s="98" t="s">
        <v>81</v>
      </c>
      <c r="B39" s="94">
        <f>'IDT-1 Calculation'!DF39</f>
        <v>112.383</v>
      </c>
      <c r="C39" s="94">
        <f>'IDT-1 Calculation'!DG39</f>
        <v>-10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-102.383</v>
      </c>
      <c r="G39" s="99">
        <f t="shared" si="0"/>
        <v>0</v>
      </c>
    </row>
    <row r="40" spans="1:7">
      <c r="A40" s="98" t="s">
        <v>82</v>
      </c>
      <c r="B40" s="94">
        <f>'IDT-1 Calculation'!DF40</f>
        <v>56.402999999999999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-56.402999999999999</v>
      </c>
      <c r="G40" s="99">
        <f t="shared" si="0"/>
        <v>0</v>
      </c>
    </row>
    <row r="41" spans="1:7">
      <c r="A41" s="98" t="s">
        <v>83</v>
      </c>
      <c r="B41" s="94">
        <f>'IDT-1 Calculation'!DF41</f>
        <v>21.94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-21.94</v>
      </c>
      <c r="G41" s="99">
        <f t="shared" si="0"/>
        <v>0</v>
      </c>
    </row>
    <row r="42" spans="1:7">
      <c r="A42" s="98" t="s">
        <v>84</v>
      </c>
      <c r="B42" s="94">
        <f>'IDT-1 Calculation'!DF42</f>
        <v>5</v>
      </c>
      <c r="C42" s="94">
        <f>'IDT-1 Calculation'!DG42</f>
        <v>-5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75.335999999999999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-75.335999999999999</v>
      </c>
      <c r="G69" s="99">
        <f t="shared" si="1"/>
        <v>0</v>
      </c>
    </row>
    <row r="70" spans="1:7">
      <c r="A70" s="98" t="s">
        <v>112</v>
      </c>
      <c r="B70" s="94">
        <f>'IDT-1 Calculation'!DF70</f>
        <v>82.784000000000006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-82.784000000000006</v>
      </c>
      <c r="G70" s="99">
        <f t="shared" si="1"/>
        <v>0</v>
      </c>
    </row>
    <row r="71" spans="1:7">
      <c r="A71" s="98" t="s">
        <v>113</v>
      </c>
      <c r="B71" s="94">
        <f>'IDT-1 Calculation'!DF71</f>
        <v>71.921000000000006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-71.921000000000006</v>
      </c>
      <c r="G71" s="99">
        <f t="shared" si="1"/>
        <v>0</v>
      </c>
    </row>
    <row r="72" spans="1:7">
      <c r="A72" s="98" t="s">
        <v>114</v>
      </c>
      <c r="B72" s="94">
        <f>'IDT-1 Calculation'!DF72</f>
        <v>42.728000000000002</v>
      </c>
      <c r="C72" s="94">
        <f>'IDT-1 Calculation'!DG72</f>
        <v>20</v>
      </c>
      <c r="D72" s="94">
        <f>'IDT-1 Calculation'!DH72</f>
        <v>0</v>
      </c>
      <c r="E72" s="94">
        <f>'IDT-1 Calculation'!DI72</f>
        <v>0</v>
      </c>
      <c r="F72" s="94">
        <f>'IDT-1 Calculation'!DJ72</f>
        <v>-62.728000000000002</v>
      </c>
      <c r="G72" s="99">
        <f t="shared" si="1"/>
        <v>0</v>
      </c>
    </row>
    <row r="73" spans="1:7">
      <c r="A73" s="98" t="s">
        <v>115</v>
      </c>
      <c r="B73" s="94">
        <f>'IDT-1 Calculation'!DF73</f>
        <v>39.298000000000002</v>
      </c>
      <c r="C73" s="94">
        <f>'IDT-1 Calculation'!DG73</f>
        <v>24.349</v>
      </c>
      <c r="D73" s="94">
        <f>'IDT-1 Calculation'!DH73</f>
        <v>0</v>
      </c>
      <c r="E73" s="94">
        <f>'IDT-1 Calculation'!DI73</f>
        <v>0</v>
      </c>
      <c r="F73" s="94">
        <f>'IDT-1 Calculation'!DJ73</f>
        <v>-63.647000000000006</v>
      </c>
      <c r="G73" s="99">
        <f t="shared" si="1"/>
        <v>0</v>
      </c>
    </row>
    <row r="74" spans="1:7">
      <c r="A74" s="98" t="s">
        <v>116</v>
      </c>
      <c r="B74" s="94">
        <f>'IDT-1 Calculation'!DF74</f>
        <v>58.445</v>
      </c>
      <c r="C74" s="94">
        <f>'IDT-1 Calculation'!DG74</f>
        <v>25</v>
      </c>
      <c r="D74" s="94">
        <f>'IDT-1 Calculation'!DH74</f>
        <v>0</v>
      </c>
      <c r="E74" s="94">
        <f>'IDT-1 Calculation'!DI74</f>
        <v>0</v>
      </c>
      <c r="F74" s="94">
        <f>'IDT-1 Calculation'!DJ74</f>
        <v>-83.444999999999993</v>
      </c>
      <c r="G74" s="99">
        <f t="shared" si="1"/>
        <v>0</v>
      </c>
    </row>
    <row r="75" spans="1:7">
      <c r="A75" s="98" t="s">
        <v>117</v>
      </c>
      <c r="B75" s="94">
        <f>'IDT-1 Calculation'!DF75</f>
        <v>68.242000000000004</v>
      </c>
      <c r="C75" s="94">
        <f>'IDT-1 Calculation'!DG75</f>
        <v>20</v>
      </c>
      <c r="D75" s="94">
        <f>'IDT-1 Calculation'!DH75</f>
        <v>0</v>
      </c>
      <c r="E75" s="94">
        <f>'IDT-1 Calculation'!DI75</f>
        <v>0</v>
      </c>
      <c r="F75" s="94">
        <f>'IDT-1 Calculation'!DJ75</f>
        <v>-88.242000000000004</v>
      </c>
      <c r="G75" s="99">
        <f t="shared" si="1"/>
        <v>0</v>
      </c>
    </row>
    <row r="76" spans="1:7">
      <c r="A76" s="98" t="s">
        <v>118</v>
      </c>
      <c r="B76" s="94">
        <f>'IDT-1 Calculation'!DF76</f>
        <v>79.61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-79.61</v>
      </c>
      <c r="G76" s="99">
        <f t="shared" si="1"/>
        <v>0</v>
      </c>
    </row>
    <row r="77" spans="1:7">
      <c r="A77" s="98" t="s">
        <v>119</v>
      </c>
      <c r="B77" s="94">
        <f>'IDT-1 Calculation'!DF77</f>
        <v>81.52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-81.52</v>
      </c>
      <c r="G77" s="99">
        <f t="shared" si="1"/>
        <v>0</v>
      </c>
    </row>
    <row r="78" spans="1:7">
      <c r="A78" s="98" t="s">
        <v>120</v>
      </c>
      <c r="B78" s="94">
        <f>'IDT-1 Calculation'!DF78</f>
        <v>82.304000000000002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-82.304000000000002</v>
      </c>
      <c r="G78" s="99">
        <f t="shared" si="1"/>
        <v>0</v>
      </c>
    </row>
    <row r="79" spans="1:7">
      <c r="A79" s="98" t="s">
        <v>121</v>
      </c>
      <c r="B79" s="94">
        <f>'IDT-1 Calculation'!DF79</f>
        <v>67.942999999999998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-67.942999999999998</v>
      </c>
      <c r="G79" s="99">
        <f t="shared" si="1"/>
        <v>0</v>
      </c>
    </row>
    <row r="80" spans="1:7">
      <c r="A80" s="98" t="s">
        <v>122</v>
      </c>
      <c r="B80" s="94">
        <f>'IDT-1 Calculation'!DF80</f>
        <v>54.215000000000003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-54.215000000000003</v>
      </c>
      <c r="G80" s="99">
        <f t="shared" si="1"/>
        <v>0</v>
      </c>
    </row>
    <row r="81" spans="1:7">
      <c r="A81" s="98" t="s">
        <v>123</v>
      </c>
      <c r="B81" s="94">
        <f>'IDT-1 Calculation'!DF81</f>
        <v>63.81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-63.81</v>
      </c>
      <c r="G81" s="99">
        <f t="shared" si="1"/>
        <v>0</v>
      </c>
    </row>
    <row r="82" spans="1:7">
      <c r="A82" s="98" t="s">
        <v>124</v>
      </c>
      <c r="B82" s="94">
        <f>'IDT-1 Calculation'!DF82</f>
        <v>99.828000000000003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-99.828000000000003</v>
      </c>
      <c r="G82" s="99">
        <f t="shared" si="1"/>
        <v>0</v>
      </c>
    </row>
    <row r="83" spans="1:7">
      <c r="A83" s="98" t="s">
        <v>125</v>
      </c>
      <c r="B83" s="94">
        <f>'IDT-1 Calculation'!DF83</f>
        <v>223.51300000000001</v>
      </c>
      <c r="C83" s="94">
        <f>'IDT-1 Calculation'!DG83</f>
        <v>-90</v>
      </c>
      <c r="D83" s="94">
        <f>'IDT-1 Calculation'!DH83</f>
        <v>0</v>
      </c>
      <c r="E83" s="94">
        <f>'IDT-1 Calculation'!DI83</f>
        <v>0</v>
      </c>
      <c r="F83" s="94">
        <f>'IDT-1 Calculation'!DJ83</f>
        <v>-133.51300000000001</v>
      </c>
      <c r="G83" s="99">
        <f t="shared" si="1"/>
        <v>0</v>
      </c>
    </row>
    <row r="84" spans="1:7">
      <c r="A84" s="98" t="s">
        <v>126</v>
      </c>
      <c r="B84" s="94">
        <f>'IDT-1 Calculation'!DF84</f>
        <v>173.447</v>
      </c>
      <c r="C84" s="94">
        <f>'IDT-1 Calculation'!DG84</f>
        <v>-34</v>
      </c>
      <c r="D84" s="94">
        <f>'IDT-1 Calculation'!DH84</f>
        <v>0</v>
      </c>
      <c r="E84" s="94">
        <f>'IDT-1 Calculation'!DI84</f>
        <v>0</v>
      </c>
      <c r="F84" s="94">
        <f>'IDT-1 Calculation'!DJ84</f>
        <v>-139.447</v>
      </c>
      <c r="G84" s="99">
        <f t="shared" si="1"/>
        <v>0</v>
      </c>
    </row>
    <row r="85" spans="1:7">
      <c r="A85" s="98" t="s">
        <v>127</v>
      </c>
      <c r="B85" s="94">
        <f>'IDT-1 Calculation'!DF85</f>
        <v>27</v>
      </c>
      <c r="C85" s="94">
        <f>'IDT-1 Calculation'!DG85</f>
        <v>-27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47</v>
      </c>
      <c r="C86" s="94">
        <f>'IDT-1 Calculation'!DG86</f>
        <v>-47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18.801000000000002</v>
      </c>
      <c r="C88" s="94">
        <f>'IDT-1 Calculation'!DG88</f>
        <v>-15</v>
      </c>
      <c r="D88" s="94">
        <f>'IDT-1 Calculation'!DH88</f>
        <v>0</v>
      </c>
      <c r="E88" s="94">
        <f>'IDT-1 Calculation'!DI88</f>
        <v>0</v>
      </c>
      <c r="F88" s="94">
        <f>'IDT-1 Calculation'!DJ88</f>
        <v>-3.8010000000000002</v>
      </c>
      <c r="G88" s="99">
        <f t="shared" si="1"/>
        <v>0</v>
      </c>
    </row>
    <row r="89" spans="1:7">
      <c r="A89" s="98" t="s">
        <v>131</v>
      </c>
      <c r="B89" s="94">
        <f>'IDT-1 Calculation'!DF89</f>
        <v>35.600999999999999</v>
      </c>
      <c r="C89" s="94">
        <f>'IDT-1 Calculation'!DG89</f>
        <v>-25</v>
      </c>
      <c r="D89" s="94">
        <f>'IDT-1 Calculation'!DH89</f>
        <v>0</v>
      </c>
      <c r="E89" s="94">
        <f>'IDT-1 Calculation'!DI89</f>
        <v>0</v>
      </c>
      <c r="F89" s="94">
        <f>'IDT-1 Calculation'!DJ89</f>
        <v>-10.601000000000001</v>
      </c>
      <c r="G89" s="99">
        <f t="shared" si="1"/>
        <v>0</v>
      </c>
    </row>
    <row r="90" spans="1:7">
      <c r="A90" s="98" t="s">
        <v>132</v>
      </c>
      <c r="B90" s="94">
        <f>'IDT-1 Calculation'!DF90</f>
        <v>53.978999999999999</v>
      </c>
      <c r="C90" s="94">
        <f>'IDT-1 Calculation'!DG90</f>
        <v>-35</v>
      </c>
      <c r="D90" s="94">
        <f>'IDT-1 Calculation'!DH90</f>
        <v>0</v>
      </c>
      <c r="E90" s="94">
        <f>'IDT-1 Calculation'!DI90</f>
        <v>0</v>
      </c>
      <c r="F90" s="94">
        <f>'IDT-1 Calculation'!DJ90</f>
        <v>-18.978999999999999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25</v>
      </c>
      <c r="C93" s="94">
        <f>'IDT-1 Calculation'!DG93</f>
        <v>-25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50</v>
      </c>
      <c r="C94" s="94">
        <f>'IDT-1 Calculation'!DG94</f>
        <v>-50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30</v>
      </c>
      <c r="C95" s="94">
        <f>'IDT-1 Calculation'!DG95</f>
        <v>-30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16</v>
      </c>
      <c r="C96" s="94">
        <f>'IDT-1 Calculation'!DG96</f>
        <v>-16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0.78009000000000017</v>
      </c>
      <c r="C99" s="110">
        <f>SUM(C3:C98)/4000</f>
        <v>-9.6947499999999992E-2</v>
      </c>
      <c r="D99" s="110">
        <f>SUM(D3:D98)/4000</f>
        <v>0</v>
      </c>
      <c r="E99" s="110">
        <f>SUM(E3:E98)/4000</f>
        <v>0</v>
      </c>
      <c r="F99" s="110">
        <f>SUM(F3:F98)/4000</f>
        <v>-0.68314250000000021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23.48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23.48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23.48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23.48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23.48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23.48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23.48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23.48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23.48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23.48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23.48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23.48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23.48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23.48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23.48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23.48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23.48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23.48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23.48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23.48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23.48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23.48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23.48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23.48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23.48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23.48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23.48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23.48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0.91</v>
      </c>
      <c r="AL31" s="196">
        <v>0</v>
      </c>
      <c r="AM31" s="196">
        <v>0</v>
      </c>
      <c r="AN31" s="196">
        <v>0</v>
      </c>
      <c r="AO31" s="196">
        <v>23.48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0.91</v>
      </c>
      <c r="AL32" s="196">
        <v>0</v>
      </c>
      <c r="AM32" s="196">
        <v>0</v>
      </c>
      <c r="AN32" s="196">
        <v>0</v>
      </c>
      <c r="AO32" s="196">
        <v>23.48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0.91</v>
      </c>
      <c r="AL33" s="196">
        <v>0</v>
      </c>
      <c r="AM33" s="196">
        <v>0</v>
      </c>
      <c r="AN33" s="196">
        <v>0</v>
      </c>
      <c r="AO33" s="196">
        <v>23.48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0.91</v>
      </c>
      <c r="AL34" s="196">
        <v>0</v>
      </c>
      <c r="AM34" s="196">
        <v>0</v>
      </c>
      <c r="AN34" s="196">
        <v>0</v>
      </c>
      <c r="AO34" s="196">
        <v>23.48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0.91</v>
      </c>
      <c r="AL35" s="196">
        <v>0</v>
      </c>
      <c r="AM35" s="196">
        <v>0</v>
      </c>
      <c r="AN35" s="196">
        <v>0</v>
      </c>
      <c r="AO35" s="196">
        <v>23.48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0.91</v>
      </c>
      <c r="AL36" s="196">
        <v>0</v>
      </c>
      <c r="AM36" s="196">
        <v>0</v>
      </c>
      <c r="AN36" s="196">
        <v>0</v>
      </c>
      <c r="AO36" s="196">
        <v>23.48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0.91</v>
      </c>
      <c r="AL37" s="196">
        <v>0</v>
      </c>
      <c r="AM37" s="196">
        <v>0</v>
      </c>
      <c r="AN37" s="196">
        <v>0</v>
      </c>
      <c r="AO37" s="196">
        <v>23.48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0.91</v>
      </c>
      <c r="AL38" s="196">
        <v>0</v>
      </c>
      <c r="AM38" s="196">
        <v>0</v>
      </c>
      <c r="AN38" s="196">
        <v>0</v>
      </c>
      <c r="AO38" s="196">
        <v>23.48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0.91</v>
      </c>
      <c r="AL39" s="196">
        <v>0</v>
      </c>
      <c r="AM39" s="196">
        <v>0</v>
      </c>
      <c r="AN39" s="196">
        <v>0</v>
      </c>
      <c r="AO39" s="196">
        <v>23.48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0.91</v>
      </c>
      <c r="AL40" s="196">
        <v>0</v>
      </c>
      <c r="AM40" s="196">
        <v>0</v>
      </c>
      <c r="AN40" s="196">
        <v>0</v>
      </c>
      <c r="AO40" s="196">
        <v>23.48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23.48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23.48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23.48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23.48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23.48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23.48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23.48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23.48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23.48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23.48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23.03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23.03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23.03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23.03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23.03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23.03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23.03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23.03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23.03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23.03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23.03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23.03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23.03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23.03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23.03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23.03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23.03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23.03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0.91</v>
      </c>
      <c r="AL69" s="196">
        <v>0</v>
      </c>
      <c r="AM69" s="196">
        <v>0</v>
      </c>
      <c r="AN69" s="196">
        <v>0</v>
      </c>
      <c r="AO69" s="196">
        <v>23.03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0.91</v>
      </c>
      <c r="AL70" s="196">
        <v>0</v>
      </c>
      <c r="AM70" s="196">
        <v>0</v>
      </c>
      <c r="AN70" s="196">
        <v>0</v>
      </c>
      <c r="AO70" s="196">
        <v>23.03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23.03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23.03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23.03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23.03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0.91</v>
      </c>
      <c r="AL75" s="196">
        <v>0</v>
      </c>
      <c r="AM75" s="196">
        <v>0</v>
      </c>
      <c r="AN75" s="196">
        <v>0</v>
      </c>
      <c r="AO75" s="196">
        <v>23.48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0.91</v>
      </c>
      <c r="AL76" s="196">
        <v>0</v>
      </c>
      <c r="AM76" s="196">
        <v>0</v>
      </c>
      <c r="AN76" s="196">
        <v>0</v>
      </c>
      <c r="AO76" s="196">
        <v>23.48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0.91</v>
      </c>
      <c r="AL77" s="196">
        <v>0</v>
      </c>
      <c r="AM77" s="196">
        <v>0</v>
      </c>
      <c r="AN77" s="196">
        <v>0</v>
      </c>
      <c r="AO77" s="196">
        <v>23.48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0.91</v>
      </c>
      <c r="AL78" s="196">
        <v>0</v>
      </c>
      <c r="AM78" s="196">
        <v>0</v>
      </c>
      <c r="AN78" s="196">
        <v>0</v>
      </c>
      <c r="AO78" s="196">
        <v>23.48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0.91</v>
      </c>
      <c r="AL79" s="196">
        <v>0</v>
      </c>
      <c r="AM79" s="196">
        <v>0</v>
      </c>
      <c r="AN79" s="196">
        <v>0</v>
      </c>
      <c r="AO79" s="196">
        <v>23.48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0.91</v>
      </c>
      <c r="AL80" s="196">
        <v>0</v>
      </c>
      <c r="AM80" s="196">
        <v>0</v>
      </c>
      <c r="AN80" s="196">
        <v>0</v>
      </c>
      <c r="AO80" s="196">
        <v>23.48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23.48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23.48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23.48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23.48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23.48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23.48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23.48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23.48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23.48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23.48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23.48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23.48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23.48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23.48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23.48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23.48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23.48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23.48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2.0545000000000029E-2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0.5608200000000001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93.94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93.94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93.94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93.94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93.94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93.94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93.94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93.94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93.94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93.94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93.94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93.94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93.94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93.94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93.94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93.94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93.94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93.94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93.94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93.94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93.94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93.94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3.65</v>
      </c>
      <c r="AL25" s="196">
        <v>0</v>
      </c>
      <c r="AM25" s="196">
        <v>0</v>
      </c>
      <c r="AN25" s="196">
        <v>0</v>
      </c>
      <c r="AO25" s="196">
        <v>93.94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3.65</v>
      </c>
      <c r="AL26" s="196">
        <v>0</v>
      </c>
      <c r="AM26" s="196">
        <v>0</v>
      </c>
      <c r="AN26" s="196">
        <v>0</v>
      </c>
      <c r="AO26" s="196">
        <v>93.94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93.94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4.07</v>
      </c>
      <c r="AL28" s="196">
        <v>0</v>
      </c>
      <c r="AM28" s="196">
        <v>0</v>
      </c>
      <c r="AN28" s="196">
        <v>0</v>
      </c>
      <c r="AO28" s="196">
        <v>93.94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4.07</v>
      </c>
      <c r="AL29" s="196">
        <v>0</v>
      </c>
      <c r="AM29" s="196">
        <v>0</v>
      </c>
      <c r="AN29" s="196">
        <v>0</v>
      </c>
      <c r="AO29" s="196">
        <v>93.94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93.94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0.71</v>
      </c>
      <c r="AL31" s="196">
        <v>0</v>
      </c>
      <c r="AM31" s="196">
        <v>0</v>
      </c>
      <c r="AN31" s="196">
        <v>0</v>
      </c>
      <c r="AO31" s="196">
        <v>93.94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0.71</v>
      </c>
      <c r="AL32" s="196">
        <v>0</v>
      </c>
      <c r="AM32" s="196">
        <v>0</v>
      </c>
      <c r="AN32" s="196">
        <v>0</v>
      </c>
      <c r="AO32" s="196">
        <v>93.94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0.71</v>
      </c>
      <c r="AL33" s="196">
        <v>0</v>
      </c>
      <c r="AM33" s="196">
        <v>0</v>
      </c>
      <c r="AN33" s="196">
        <v>0</v>
      </c>
      <c r="AO33" s="196">
        <v>93.94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0.71</v>
      </c>
      <c r="AL34" s="196">
        <v>0</v>
      </c>
      <c r="AM34" s="196">
        <v>0</v>
      </c>
      <c r="AN34" s="196">
        <v>0</v>
      </c>
      <c r="AO34" s="196">
        <v>93.94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0.71</v>
      </c>
      <c r="AL35" s="196">
        <v>0</v>
      </c>
      <c r="AM35" s="196">
        <v>0</v>
      </c>
      <c r="AN35" s="196">
        <v>0</v>
      </c>
      <c r="AO35" s="196">
        <v>93.94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0.71</v>
      </c>
      <c r="AL36" s="196">
        <v>0</v>
      </c>
      <c r="AM36" s="196">
        <v>0</v>
      </c>
      <c r="AN36" s="196">
        <v>0</v>
      </c>
      <c r="AO36" s="196">
        <v>93.94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0.71</v>
      </c>
      <c r="AL37" s="196">
        <v>0</v>
      </c>
      <c r="AM37" s="196">
        <v>0</v>
      </c>
      <c r="AN37" s="196">
        <v>0</v>
      </c>
      <c r="AO37" s="196">
        <v>93.94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0.71</v>
      </c>
      <c r="AL38" s="196">
        <v>0</v>
      </c>
      <c r="AM38" s="196">
        <v>0</v>
      </c>
      <c r="AN38" s="196">
        <v>0</v>
      </c>
      <c r="AO38" s="196">
        <v>93.94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0.71</v>
      </c>
      <c r="AL39" s="196">
        <v>0</v>
      </c>
      <c r="AM39" s="196">
        <v>0</v>
      </c>
      <c r="AN39" s="196">
        <v>0</v>
      </c>
      <c r="AO39" s="196">
        <v>93.94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0.71</v>
      </c>
      <c r="AL40" s="196">
        <v>0</v>
      </c>
      <c r="AM40" s="196">
        <v>0</v>
      </c>
      <c r="AN40" s="196">
        <v>0</v>
      </c>
      <c r="AO40" s="196">
        <v>93.94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0.35</v>
      </c>
      <c r="AL41" s="196">
        <v>0</v>
      </c>
      <c r="AM41" s="196">
        <v>0</v>
      </c>
      <c r="AN41" s="196">
        <v>0</v>
      </c>
      <c r="AO41" s="196">
        <v>93.94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0.35</v>
      </c>
      <c r="AL42" s="196">
        <v>0</v>
      </c>
      <c r="AM42" s="196">
        <v>0</v>
      </c>
      <c r="AN42" s="196">
        <v>0</v>
      </c>
      <c r="AO42" s="196">
        <v>93.94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0.35</v>
      </c>
      <c r="AL43" s="196">
        <v>0</v>
      </c>
      <c r="AM43" s="196">
        <v>0</v>
      </c>
      <c r="AN43" s="196">
        <v>0</v>
      </c>
      <c r="AO43" s="196">
        <v>93.94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0.35</v>
      </c>
      <c r="AL44" s="196">
        <v>0</v>
      </c>
      <c r="AM44" s="196">
        <v>0</v>
      </c>
      <c r="AN44" s="196">
        <v>0</v>
      </c>
      <c r="AO44" s="196">
        <v>93.94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0.35</v>
      </c>
      <c r="AL45" s="196">
        <v>0</v>
      </c>
      <c r="AM45" s="196">
        <v>0</v>
      </c>
      <c r="AN45" s="196">
        <v>0</v>
      </c>
      <c r="AO45" s="196">
        <v>93.94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0.35</v>
      </c>
      <c r="AL46" s="196">
        <v>0</v>
      </c>
      <c r="AM46" s="196">
        <v>0</v>
      </c>
      <c r="AN46" s="196">
        <v>0</v>
      </c>
      <c r="AO46" s="196">
        <v>93.94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0.35</v>
      </c>
      <c r="AL47" s="196">
        <v>0</v>
      </c>
      <c r="AM47" s="196">
        <v>0</v>
      </c>
      <c r="AN47" s="196">
        <v>0</v>
      </c>
      <c r="AO47" s="196">
        <v>93.94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0.35</v>
      </c>
      <c r="AL48" s="196">
        <v>0</v>
      </c>
      <c r="AM48" s="196">
        <v>0</v>
      </c>
      <c r="AN48" s="196">
        <v>0</v>
      </c>
      <c r="AO48" s="196">
        <v>93.94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0.35</v>
      </c>
      <c r="AL49" s="196">
        <v>0</v>
      </c>
      <c r="AM49" s="196">
        <v>0</v>
      </c>
      <c r="AN49" s="196">
        <v>0</v>
      </c>
      <c r="AO49" s="196">
        <v>93.94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0.35</v>
      </c>
      <c r="AL50" s="196">
        <v>0</v>
      </c>
      <c r="AM50" s="196">
        <v>0</v>
      </c>
      <c r="AN50" s="196">
        <v>0</v>
      </c>
      <c r="AO50" s="196">
        <v>93.94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4.07</v>
      </c>
      <c r="AL51" s="196">
        <v>0</v>
      </c>
      <c r="AM51" s="196">
        <v>0</v>
      </c>
      <c r="AN51" s="196">
        <v>0</v>
      </c>
      <c r="AO51" s="196">
        <v>92.11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4.07</v>
      </c>
      <c r="AL52" s="196">
        <v>0</v>
      </c>
      <c r="AM52" s="196">
        <v>0</v>
      </c>
      <c r="AN52" s="196">
        <v>0</v>
      </c>
      <c r="AO52" s="196">
        <v>92.11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4.07</v>
      </c>
      <c r="AL53" s="196">
        <v>0</v>
      </c>
      <c r="AM53" s="196">
        <v>0</v>
      </c>
      <c r="AN53" s="196">
        <v>0</v>
      </c>
      <c r="AO53" s="196">
        <v>92.11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4.07</v>
      </c>
      <c r="AL54" s="196">
        <v>0</v>
      </c>
      <c r="AM54" s="196">
        <v>0</v>
      </c>
      <c r="AN54" s="196">
        <v>0</v>
      </c>
      <c r="AO54" s="196">
        <v>92.11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4.07</v>
      </c>
      <c r="AL55" s="196">
        <v>0</v>
      </c>
      <c r="AM55" s="196">
        <v>0</v>
      </c>
      <c r="AN55" s="196">
        <v>0</v>
      </c>
      <c r="AO55" s="196">
        <v>92.11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4.07</v>
      </c>
      <c r="AL56" s="196">
        <v>0</v>
      </c>
      <c r="AM56" s="196">
        <v>0</v>
      </c>
      <c r="AN56" s="196">
        <v>0</v>
      </c>
      <c r="AO56" s="196">
        <v>92.11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4.07</v>
      </c>
      <c r="AL57" s="196">
        <v>0</v>
      </c>
      <c r="AM57" s="196">
        <v>0</v>
      </c>
      <c r="AN57" s="196">
        <v>0</v>
      </c>
      <c r="AO57" s="196">
        <v>92.11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4.07</v>
      </c>
      <c r="AL58" s="196">
        <v>0</v>
      </c>
      <c r="AM58" s="196">
        <v>0</v>
      </c>
      <c r="AN58" s="196">
        <v>0</v>
      </c>
      <c r="AO58" s="196">
        <v>92.11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92.11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92.11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92.11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92.11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3.65</v>
      </c>
      <c r="AL63" s="196">
        <v>0</v>
      </c>
      <c r="AM63" s="196">
        <v>0</v>
      </c>
      <c r="AN63" s="196">
        <v>0</v>
      </c>
      <c r="AO63" s="196">
        <v>92.11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3.65</v>
      </c>
      <c r="AL64" s="196">
        <v>0</v>
      </c>
      <c r="AM64" s="196">
        <v>0</v>
      </c>
      <c r="AN64" s="196">
        <v>0</v>
      </c>
      <c r="AO64" s="196">
        <v>92.11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3.65</v>
      </c>
      <c r="AL65" s="196">
        <v>0</v>
      </c>
      <c r="AM65" s="196">
        <v>0</v>
      </c>
      <c r="AN65" s="196">
        <v>0</v>
      </c>
      <c r="AO65" s="196">
        <v>92.11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3.65</v>
      </c>
      <c r="AL66" s="196">
        <v>0</v>
      </c>
      <c r="AM66" s="196">
        <v>0</v>
      </c>
      <c r="AN66" s="196">
        <v>0</v>
      </c>
      <c r="AO66" s="196">
        <v>92.11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4.07</v>
      </c>
      <c r="AL67" s="196">
        <v>0</v>
      </c>
      <c r="AM67" s="196">
        <v>0</v>
      </c>
      <c r="AN67" s="196">
        <v>0</v>
      </c>
      <c r="AO67" s="196">
        <v>92.11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92.11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0.71</v>
      </c>
      <c r="AL69" s="196">
        <v>0</v>
      </c>
      <c r="AM69" s="196">
        <v>0</v>
      </c>
      <c r="AN69" s="196">
        <v>0</v>
      </c>
      <c r="AO69" s="196">
        <v>92.11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0.71</v>
      </c>
      <c r="AL70" s="196">
        <v>0</v>
      </c>
      <c r="AM70" s="196">
        <v>0</v>
      </c>
      <c r="AN70" s="196">
        <v>0</v>
      </c>
      <c r="AO70" s="196">
        <v>92.11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0.71</v>
      </c>
      <c r="AL71" s="196">
        <v>0</v>
      </c>
      <c r="AM71" s="196">
        <v>0</v>
      </c>
      <c r="AN71" s="196">
        <v>0</v>
      </c>
      <c r="AO71" s="196">
        <v>92.11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0.71</v>
      </c>
      <c r="AL72" s="196">
        <v>0</v>
      </c>
      <c r="AM72" s="196">
        <v>0</v>
      </c>
      <c r="AN72" s="196">
        <v>0</v>
      </c>
      <c r="AO72" s="196">
        <v>92.11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0.71</v>
      </c>
      <c r="AL73" s="196">
        <v>0</v>
      </c>
      <c r="AM73" s="196">
        <v>0</v>
      </c>
      <c r="AN73" s="196">
        <v>0</v>
      </c>
      <c r="AO73" s="196">
        <v>92.11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0.71</v>
      </c>
      <c r="AL74" s="196">
        <v>0</v>
      </c>
      <c r="AM74" s="196">
        <v>0</v>
      </c>
      <c r="AN74" s="196">
        <v>0</v>
      </c>
      <c r="AO74" s="196">
        <v>92.11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0.71</v>
      </c>
      <c r="AL75" s="196">
        <v>0</v>
      </c>
      <c r="AM75" s="196">
        <v>0</v>
      </c>
      <c r="AN75" s="196">
        <v>0</v>
      </c>
      <c r="AO75" s="196">
        <v>93.94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0.71</v>
      </c>
      <c r="AL76" s="196">
        <v>0</v>
      </c>
      <c r="AM76" s="196">
        <v>0</v>
      </c>
      <c r="AN76" s="196">
        <v>0</v>
      </c>
      <c r="AO76" s="196">
        <v>93.94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0.71</v>
      </c>
      <c r="AL77" s="196">
        <v>0</v>
      </c>
      <c r="AM77" s="196">
        <v>0</v>
      </c>
      <c r="AN77" s="196">
        <v>0</v>
      </c>
      <c r="AO77" s="196">
        <v>93.94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0.71</v>
      </c>
      <c r="AL78" s="196">
        <v>0</v>
      </c>
      <c r="AM78" s="196">
        <v>0</v>
      </c>
      <c r="AN78" s="196">
        <v>0</v>
      </c>
      <c r="AO78" s="196">
        <v>93.94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0.71</v>
      </c>
      <c r="AL79" s="196">
        <v>0</v>
      </c>
      <c r="AM79" s="196">
        <v>0</v>
      </c>
      <c r="AN79" s="196">
        <v>0</v>
      </c>
      <c r="AO79" s="196">
        <v>93.94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0.71</v>
      </c>
      <c r="AL80" s="196">
        <v>0</v>
      </c>
      <c r="AM80" s="196">
        <v>0</v>
      </c>
      <c r="AN80" s="196">
        <v>0</v>
      </c>
      <c r="AO80" s="196">
        <v>93.94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0.35</v>
      </c>
      <c r="AL81" s="196">
        <v>0</v>
      </c>
      <c r="AM81" s="196">
        <v>0</v>
      </c>
      <c r="AN81" s="196">
        <v>0</v>
      </c>
      <c r="AO81" s="196">
        <v>93.94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0.35</v>
      </c>
      <c r="AL82" s="196">
        <v>0</v>
      </c>
      <c r="AM82" s="196">
        <v>0</v>
      </c>
      <c r="AN82" s="196">
        <v>0</v>
      </c>
      <c r="AO82" s="196">
        <v>93.94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0.35</v>
      </c>
      <c r="AL83" s="196">
        <v>0</v>
      </c>
      <c r="AM83" s="196">
        <v>0</v>
      </c>
      <c r="AN83" s="196">
        <v>0</v>
      </c>
      <c r="AO83" s="196">
        <v>93.94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0.35</v>
      </c>
      <c r="AL84" s="196">
        <v>0</v>
      </c>
      <c r="AM84" s="196">
        <v>0</v>
      </c>
      <c r="AN84" s="196">
        <v>0</v>
      </c>
      <c r="AO84" s="196">
        <v>93.94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0.35</v>
      </c>
      <c r="AL85" s="196">
        <v>0</v>
      </c>
      <c r="AM85" s="196">
        <v>0</v>
      </c>
      <c r="AN85" s="196">
        <v>0</v>
      </c>
      <c r="AO85" s="196">
        <v>93.94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0.35</v>
      </c>
      <c r="AL86" s="196">
        <v>0</v>
      </c>
      <c r="AM86" s="196">
        <v>0</v>
      </c>
      <c r="AN86" s="196">
        <v>0</v>
      </c>
      <c r="AO86" s="196">
        <v>93.94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4.3499999999999996</v>
      </c>
      <c r="AL87" s="196">
        <v>0</v>
      </c>
      <c r="AM87" s="196">
        <v>0</v>
      </c>
      <c r="AN87" s="196">
        <v>0</v>
      </c>
      <c r="AO87" s="196">
        <v>93.94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4.3499999999999996</v>
      </c>
      <c r="AL88" s="196">
        <v>0</v>
      </c>
      <c r="AM88" s="196">
        <v>0</v>
      </c>
      <c r="AN88" s="196">
        <v>0</v>
      </c>
      <c r="AO88" s="196">
        <v>93.94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4.3499999999999996</v>
      </c>
      <c r="AL89" s="196">
        <v>0</v>
      </c>
      <c r="AM89" s="196">
        <v>0</v>
      </c>
      <c r="AN89" s="196">
        <v>0</v>
      </c>
      <c r="AO89" s="196">
        <v>93.94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4.3499999999999996</v>
      </c>
      <c r="AL90" s="196">
        <v>0</v>
      </c>
      <c r="AM90" s="196">
        <v>0</v>
      </c>
      <c r="AN90" s="196">
        <v>0</v>
      </c>
      <c r="AO90" s="196">
        <v>93.94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93.94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93.94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93.94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93.94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93.94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93.94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93.94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93.94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6.0959999999999973E-2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2.2435799999999975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5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15"/>
    </row>
    <row r="3" spans="1:51">
      <c r="A3" t="s">
        <v>45</v>
      </c>
      <c r="B3" s="196">
        <v>0</v>
      </c>
      <c r="C3" s="196">
        <v>3.06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7.44</v>
      </c>
      <c r="L3" s="196">
        <v>182.07</v>
      </c>
      <c r="M3" s="196">
        <v>1.1200000000000001</v>
      </c>
      <c r="N3" s="196">
        <v>0.69</v>
      </c>
      <c r="O3" s="196">
        <v>0</v>
      </c>
      <c r="P3" s="196">
        <v>1.35</v>
      </c>
      <c r="Q3" s="196">
        <v>0</v>
      </c>
      <c r="R3" s="196">
        <v>7.25</v>
      </c>
      <c r="S3" s="196">
        <v>4.26</v>
      </c>
      <c r="T3" s="196">
        <v>0</v>
      </c>
      <c r="U3" s="196">
        <v>1.66</v>
      </c>
      <c r="V3" s="196">
        <v>3.57</v>
      </c>
      <c r="W3" s="196">
        <v>5.88</v>
      </c>
      <c r="X3" s="196">
        <v>2.04</v>
      </c>
      <c r="Y3" s="196">
        <v>0</v>
      </c>
      <c r="Z3" s="196">
        <v>58.48</v>
      </c>
      <c r="AA3" s="196">
        <v>19.989999999999998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280.06</v>
      </c>
      <c r="AP3" s="196">
        <v>0</v>
      </c>
      <c r="AQ3" s="196">
        <v>0</v>
      </c>
      <c r="AR3" s="196">
        <v>10.15</v>
      </c>
      <c r="AS3" s="196">
        <v>21.42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3.06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7.44</v>
      </c>
      <c r="L4" s="196">
        <v>182.07</v>
      </c>
      <c r="M4" s="196">
        <v>1.1200000000000001</v>
      </c>
      <c r="N4" s="196">
        <v>0.69</v>
      </c>
      <c r="O4" s="196">
        <v>0</v>
      </c>
      <c r="P4" s="196">
        <v>1.35</v>
      </c>
      <c r="Q4" s="196">
        <v>0</v>
      </c>
      <c r="R4" s="196">
        <v>7.25</v>
      </c>
      <c r="S4" s="196">
        <v>4.26</v>
      </c>
      <c r="T4" s="196">
        <v>0</v>
      </c>
      <c r="U4" s="196">
        <v>1.65</v>
      </c>
      <c r="V4" s="196">
        <v>3.65</v>
      </c>
      <c r="W4" s="196">
        <v>5.88</v>
      </c>
      <c r="X4" s="196">
        <v>2.04</v>
      </c>
      <c r="Y4" s="196">
        <v>0</v>
      </c>
      <c r="Z4" s="196">
        <v>58.48</v>
      </c>
      <c r="AA4" s="196">
        <v>19.989999999999998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280.06</v>
      </c>
      <c r="AP4" s="196">
        <v>0</v>
      </c>
      <c r="AQ4" s="196">
        <v>0</v>
      </c>
      <c r="AR4" s="196">
        <v>10.15</v>
      </c>
      <c r="AS4" s="196">
        <v>21.42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3.06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7.44</v>
      </c>
      <c r="L5" s="196">
        <v>182.07</v>
      </c>
      <c r="M5" s="196">
        <v>1.1200000000000001</v>
      </c>
      <c r="N5" s="196">
        <v>0.69</v>
      </c>
      <c r="O5" s="196">
        <v>0</v>
      </c>
      <c r="P5" s="196">
        <v>1.35</v>
      </c>
      <c r="Q5" s="196">
        <v>0</v>
      </c>
      <c r="R5" s="196">
        <v>7.25</v>
      </c>
      <c r="S5" s="196">
        <v>4.26</v>
      </c>
      <c r="T5" s="196">
        <v>0</v>
      </c>
      <c r="U5" s="196">
        <v>1.65</v>
      </c>
      <c r="V5" s="196">
        <v>3.65</v>
      </c>
      <c r="W5" s="196">
        <v>5.88</v>
      </c>
      <c r="X5" s="196">
        <v>2.04</v>
      </c>
      <c r="Y5" s="196">
        <v>0</v>
      </c>
      <c r="Z5" s="196">
        <v>58.48</v>
      </c>
      <c r="AA5" s="196">
        <v>19.989999999999998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280.06</v>
      </c>
      <c r="AP5" s="196">
        <v>0</v>
      </c>
      <c r="AQ5" s="196">
        <v>0</v>
      </c>
      <c r="AR5" s="196">
        <v>10.15</v>
      </c>
      <c r="AS5" s="196">
        <v>21.42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3.06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7.44</v>
      </c>
      <c r="L6" s="196">
        <v>182.07</v>
      </c>
      <c r="M6" s="196">
        <v>1.1200000000000001</v>
      </c>
      <c r="N6" s="196">
        <v>0.69</v>
      </c>
      <c r="O6" s="196">
        <v>0</v>
      </c>
      <c r="P6" s="196">
        <v>1.35</v>
      </c>
      <c r="Q6" s="196">
        <v>0</v>
      </c>
      <c r="R6" s="196">
        <v>7.25</v>
      </c>
      <c r="S6" s="196">
        <v>4.26</v>
      </c>
      <c r="T6" s="196">
        <v>0</v>
      </c>
      <c r="U6" s="196">
        <v>1.65</v>
      </c>
      <c r="V6" s="196">
        <v>3.65</v>
      </c>
      <c r="W6" s="196">
        <v>5.88</v>
      </c>
      <c r="X6" s="196">
        <v>2.04</v>
      </c>
      <c r="Y6" s="196">
        <v>0</v>
      </c>
      <c r="Z6" s="196">
        <v>50.46</v>
      </c>
      <c r="AA6" s="196">
        <v>19.989999999999998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280.06</v>
      </c>
      <c r="AP6" s="196">
        <v>0</v>
      </c>
      <c r="AQ6" s="196">
        <v>0</v>
      </c>
      <c r="AR6" s="196">
        <v>10.15</v>
      </c>
      <c r="AS6" s="196">
        <v>21.42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3.06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7.44</v>
      </c>
      <c r="L7" s="196">
        <v>182.07</v>
      </c>
      <c r="M7" s="196">
        <v>1.1200000000000001</v>
      </c>
      <c r="N7" s="196">
        <v>0.69</v>
      </c>
      <c r="O7" s="196">
        <v>0</v>
      </c>
      <c r="P7" s="196">
        <v>1.35</v>
      </c>
      <c r="Q7" s="196">
        <v>0</v>
      </c>
      <c r="R7" s="196">
        <v>7.25</v>
      </c>
      <c r="S7" s="196">
        <v>4.26</v>
      </c>
      <c r="T7" s="196">
        <v>0</v>
      </c>
      <c r="U7" s="196">
        <v>1.65</v>
      </c>
      <c r="V7" s="196">
        <v>3.65</v>
      </c>
      <c r="W7" s="196">
        <v>5.88</v>
      </c>
      <c r="X7" s="196">
        <v>2.04</v>
      </c>
      <c r="Y7" s="196">
        <v>0</v>
      </c>
      <c r="Z7" s="196">
        <v>58.48</v>
      </c>
      <c r="AA7" s="196">
        <v>19.989999999999998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280.06</v>
      </c>
      <c r="AP7" s="196">
        <v>0</v>
      </c>
      <c r="AQ7" s="196">
        <v>0</v>
      </c>
      <c r="AR7" s="196">
        <v>10.15</v>
      </c>
      <c r="AS7" s="196">
        <v>21.42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3.06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7.44</v>
      </c>
      <c r="L8" s="196">
        <v>182.07</v>
      </c>
      <c r="M8" s="196">
        <v>1.1200000000000001</v>
      </c>
      <c r="N8" s="196">
        <v>0.69</v>
      </c>
      <c r="O8" s="196">
        <v>0</v>
      </c>
      <c r="P8" s="196">
        <v>1.35</v>
      </c>
      <c r="Q8" s="196">
        <v>0</v>
      </c>
      <c r="R8" s="196">
        <v>7.25</v>
      </c>
      <c r="S8" s="196">
        <v>4.26</v>
      </c>
      <c r="T8" s="196">
        <v>0</v>
      </c>
      <c r="U8" s="196">
        <v>1.65</v>
      </c>
      <c r="V8" s="196">
        <v>3.65</v>
      </c>
      <c r="W8" s="196">
        <v>5.88</v>
      </c>
      <c r="X8" s="196">
        <v>2.04</v>
      </c>
      <c r="Y8" s="196">
        <v>0</v>
      </c>
      <c r="Z8" s="196">
        <v>58.48</v>
      </c>
      <c r="AA8" s="196">
        <v>19.989999999999998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280.06</v>
      </c>
      <c r="AP8" s="196">
        <v>0</v>
      </c>
      <c r="AQ8" s="196">
        <v>0</v>
      </c>
      <c r="AR8" s="196">
        <v>10.15</v>
      </c>
      <c r="AS8" s="196">
        <v>21.42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3.06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7.44</v>
      </c>
      <c r="L9" s="196">
        <v>182.07</v>
      </c>
      <c r="M9" s="196">
        <v>1.1200000000000001</v>
      </c>
      <c r="N9" s="196">
        <v>0.69</v>
      </c>
      <c r="O9" s="196">
        <v>0</v>
      </c>
      <c r="P9" s="196">
        <v>1.35</v>
      </c>
      <c r="Q9" s="196">
        <v>0</v>
      </c>
      <c r="R9" s="196">
        <v>7.25</v>
      </c>
      <c r="S9" s="196">
        <v>4.26</v>
      </c>
      <c r="T9" s="196">
        <v>0</v>
      </c>
      <c r="U9" s="196">
        <v>1.65</v>
      </c>
      <c r="V9" s="196">
        <v>3.65</v>
      </c>
      <c r="W9" s="196">
        <v>5.88</v>
      </c>
      <c r="X9" s="196">
        <v>2.04</v>
      </c>
      <c r="Y9" s="196">
        <v>0</v>
      </c>
      <c r="Z9" s="196">
        <v>59.81</v>
      </c>
      <c r="AA9" s="196">
        <v>19.989999999999998</v>
      </c>
      <c r="AB9" s="196">
        <v>0</v>
      </c>
      <c r="AC9" s="196">
        <v>1.26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280.06</v>
      </c>
      <c r="AP9" s="196">
        <v>0</v>
      </c>
      <c r="AQ9" s="196">
        <v>0</v>
      </c>
      <c r="AR9" s="196">
        <v>10.15</v>
      </c>
      <c r="AS9" s="196">
        <v>21.42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3.06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7.44</v>
      </c>
      <c r="L10" s="196">
        <v>182.07</v>
      </c>
      <c r="M10" s="196">
        <v>1.1200000000000001</v>
      </c>
      <c r="N10" s="196">
        <v>0.69</v>
      </c>
      <c r="O10" s="196">
        <v>0</v>
      </c>
      <c r="P10" s="196">
        <v>1.35</v>
      </c>
      <c r="Q10" s="196">
        <v>0</v>
      </c>
      <c r="R10" s="196">
        <v>7.25</v>
      </c>
      <c r="S10" s="196">
        <v>4.26</v>
      </c>
      <c r="T10" s="196">
        <v>0</v>
      </c>
      <c r="U10" s="196">
        <v>1.65</v>
      </c>
      <c r="V10" s="196">
        <v>3.65</v>
      </c>
      <c r="W10" s="196">
        <v>5.88</v>
      </c>
      <c r="X10" s="196">
        <v>2.04</v>
      </c>
      <c r="Y10" s="196">
        <v>0</v>
      </c>
      <c r="Z10" s="196">
        <v>58.48</v>
      </c>
      <c r="AA10" s="196">
        <v>19.989999999999998</v>
      </c>
      <c r="AB10" s="196">
        <v>0</v>
      </c>
      <c r="AC10" s="196">
        <v>1.26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280.06</v>
      </c>
      <c r="AP10" s="196">
        <v>0</v>
      </c>
      <c r="AQ10" s="196">
        <v>0</v>
      </c>
      <c r="AR10" s="196">
        <v>10.15</v>
      </c>
      <c r="AS10" s="196">
        <v>21.42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3.06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7.44</v>
      </c>
      <c r="L11" s="196">
        <v>182.07</v>
      </c>
      <c r="M11" s="196">
        <v>1.1200000000000001</v>
      </c>
      <c r="N11" s="196">
        <v>0.69</v>
      </c>
      <c r="O11" s="196">
        <v>0</v>
      </c>
      <c r="P11" s="196">
        <v>1.35</v>
      </c>
      <c r="Q11" s="196">
        <v>0</v>
      </c>
      <c r="R11" s="196">
        <v>7.25</v>
      </c>
      <c r="S11" s="196">
        <v>4.26</v>
      </c>
      <c r="T11" s="196">
        <v>0</v>
      </c>
      <c r="U11" s="196">
        <v>1.65</v>
      </c>
      <c r="V11" s="196">
        <v>3.65</v>
      </c>
      <c r="W11" s="196">
        <v>5.88</v>
      </c>
      <c r="X11" s="196">
        <v>2.04</v>
      </c>
      <c r="Y11" s="196">
        <v>0</v>
      </c>
      <c r="Z11" s="196">
        <v>58.48</v>
      </c>
      <c r="AA11" s="196">
        <v>19.989999999999998</v>
      </c>
      <c r="AB11" s="196">
        <v>0</v>
      </c>
      <c r="AC11" s="196">
        <v>1.26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280.06</v>
      </c>
      <c r="AP11" s="196">
        <v>0</v>
      </c>
      <c r="AQ11" s="196">
        <v>0</v>
      </c>
      <c r="AR11" s="196">
        <v>10.15</v>
      </c>
      <c r="AS11" s="196">
        <v>21.42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3.06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7.44</v>
      </c>
      <c r="L12" s="196">
        <v>182.07</v>
      </c>
      <c r="M12" s="196">
        <v>1.1200000000000001</v>
      </c>
      <c r="N12" s="196">
        <v>0.69</v>
      </c>
      <c r="O12" s="196">
        <v>0</v>
      </c>
      <c r="P12" s="196">
        <v>1.35</v>
      </c>
      <c r="Q12" s="196">
        <v>0</v>
      </c>
      <c r="R12" s="196">
        <v>7.25</v>
      </c>
      <c r="S12" s="196">
        <v>4.26</v>
      </c>
      <c r="T12" s="196">
        <v>0</v>
      </c>
      <c r="U12" s="196">
        <v>1.65</v>
      </c>
      <c r="V12" s="196">
        <v>3.65</v>
      </c>
      <c r="W12" s="196">
        <v>5.88</v>
      </c>
      <c r="X12" s="196">
        <v>2.04</v>
      </c>
      <c r="Y12" s="196">
        <v>0</v>
      </c>
      <c r="Z12" s="196">
        <v>58.48</v>
      </c>
      <c r="AA12" s="196">
        <v>19.989999999999998</v>
      </c>
      <c r="AB12" s="196">
        <v>0</v>
      </c>
      <c r="AC12" s="196">
        <v>1.26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280.06</v>
      </c>
      <c r="AP12" s="196">
        <v>0</v>
      </c>
      <c r="AQ12" s="196">
        <v>0</v>
      </c>
      <c r="AR12" s="196">
        <v>10.15</v>
      </c>
      <c r="AS12" s="196">
        <v>21.42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3.06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7.44</v>
      </c>
      <c r="L13" s="196">
        <v>182.07</v>
      </c>
      <c r="M13" s="196">
        <v>1.1200000000000001</v>
      </c>
      <c r="N13" s="196">
        <v>0.69</v>
      </c>
      <c r="O13" s="196">
        <v>0</v>
      </c>
      <c r="P13" s="196">
        <v>1.35</v>
      </c>
      <c r="Q13" s="196">
        <v>0</v>
      </c>
      <c r="R13" s="196">
        <v>7.25</v>
      </c>
      <c r="S13" s="196">
        <v>4.26</v>
      </c>
      <c r="T13" s="196">
        <v>0</v>
      </c>
      <c r="U13" s="196">
        <v>1.65</v>
      </c>
      <c r="V13" s="196">
        <v>3.65</v>
      </c>
      <c r="W13" s="196">
        <v>5.88</v>
      </c>
      <c r="X13" s="196">
        <v>2.04</v>
      </c>
      <c r="Y13" s="196">
        <v>0</v>
      </c>
      <c r="Z13" s="196">
        <v>58.48</v>
      </c>
      <c r="AA13" s="196">
        <v>19.989999999999998</v>
      </c>
      <c r="AB13" s="196">
        <v>0</v>
      </c>
      <c r="AC13" s="196">
        <v>1.26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280.06</v>
      </c>
      <c r="AP13" s="196">
        <v>0</v>
      </c>
      <c r="AQ13" s="196">
        <v>0</v>
      </c>
      <c r="AR13" s="196">
        <v>10.15</v>
      </c>
      <c r="AS13" s="196">
        <v>21.42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3.06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7.44</v>
      </c>
      <c r="L14" s="196">
        <v>182.07</v>
      </c>
      <c r="M14" s="196">
        <v>1.1200000000000001</v>
      </c>
      <c r="N14" s="196">
        <v>0.69</v>
      </c>
      <c r="O14" s="196">
        <v>0</v>
      </c>
      <c r="P14" s="196">
        <v>1.35</v>
      </c>
      <c r="Q14" s="196">
        <v>0</v>
      </c>
      <c r="R14" s="196">
        <v>7.25</v>
      </c>
      <c r="S14" s="196">
        <v>4.26</v>
      </c>
      <c r="T14" s="196">
        <v>0</v>
      </c>
      <c r="U14" s="196">
        <v>1.65</v>
      </c>
      <c r="V14" s="196">
        <v>3.65</v>
      </c>
      <c r="W14" s="196">
        <v>5.88</v>
      </c>
      <c r="X14" s="196">
        <v>2.04</v>
      </c>
      <c r="Y14" s="196">
        <v>0</v>
      </c>
      <c r="Z14" s="196">
        <v>58.48</v>
      </c>
      <c r="AA14" s="196">
        <v>19.989999999999998</v>
      </c>
      <c r="AB14" s="196">
        <v>0</v>
      </c>
      <c r="AC14" s="196">
        <v>1.26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280.06</v>
      </c>
      <c r="AP14" s="196">
        <v>0</v>
      </c>
      <c r="AQ14" s="196">
        <v>0</v>
      </c>
      <c r="AR14" s="196">
        <v>10.15</v>
      </c>
      <c r="AS14" s="196">
        <v>21.42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3.06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7.44</v>
      </c>
      <c r="L15" s="196">
        <v>182.07</v>
      </c>
      <c r="M15" s="196">
        <v>1.1200000000000001</v>
      </c>
      <c r="N15" s="196">
        <v>0.69</v>
      </c>
      <c r="O15" s="196">
        <v>0</v>
      </c>
      <c r="P15" s="196">
        <v>1.35</v>
      </c>
      <c r="Q15" s="196">
        <v>0</v>
      </c>
      <c r="R15" s="196">
        <v>7.19</v>
      </c>
      <c r="S15" s="196">
        <v>4.22</v>
      </c>
      <c r="T15" s="196">
        <v>0</v>
      </c>
      <c r="U15" s="196">
        <v>1.65</v>
      </c>
      <c r="V15" s="196">
        <v>3.65</v>
      </c>
      <c r="W15" s="196">
        <v>5.88</v>
      </c>
      <c r="X15" s="196">
        <v>2.04</v>
      </c>
      <c r="Y15" s="196">
        <v>0</v>
      </c>
      <c r="Z15" s="196">
        <v>58.59</v>
      </c>
      <c r="AA15" s="196">
        <v>19.91</v>
      </c>
      <c r="AB15" s="196">
        <v>0</v>
      </c>
      <c r="AC15" s="196">
        <v>1.26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280.06</v>
      </c>
      <c r="AP15" s="196">
        <v>0</v>
      </c>
      <c r="AQ15" s="196">
        <v>0</v>
      </c>
      <c r="AR15" s="196">
        <v>10.15</v>
      </c>
      <c r="AS15" s="196">
        <v>21.42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3.06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7.44</v>
      </c>
      <c r="L16" s="196">
        <v>182.07</v>
      </c>
      <c r="M16" s="196">
        <v>1.1200000000000001</v>
      </c>
      <c r="N16" s="196">
        <v>0.69</v>
      </c>
      <c r="O16" s="196">
        <v>0</v>
      </c>
      <c r="P16" s="196">
        <v>1.35</v>
      </c>
      <c r="Q16" s="196">
        <v>0</v>
      </c>
      <c r="R16" s="196">
        <v>7.19</v>
      </c>
      <c r="S16" s="196">
        <v>4.22</v>
      </c>
      <c r="T16" s="196">
        <v>0</v>
      </c>
      <c r="U16" s="196">
        <v>1.65</v>
      </c>
      <c r="V16" s="196">
        <v>3.65</v>
      </c>
      <c r="W16" s="196">
        <v>5.88</v>
      </c>
      <c r="X16" s="196">
        <v>2.04</v>
      </c>
      <c r="Y16" s="196">
        <v>0</v>
      </c>
      <c r="Z16" s="196">
        <v>58.59</v>
      </c>
      <c r="AA16" s="196">
        <v>19.91</v>
      </c>
      <c r="AB16" s="196">
        <v>0</v>
      </c>
      <c r="AC16" s="196">
        <v>1.26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280.06</v>
      </c>
      <c r="AP16" s="196">
        <v>0</v>
      </c>
      <c r="AQ16" s="196">
        <v>0</v>
      </c>
      <c r="AR16" s="196">
        <v>10.15</v>
      </c>
      <c r="AS16" s="196">
        <v>21.42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3.06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7.44</v>
      </c>
      <c r="L17" s="196">
        <v>182.07</v>
      </c>
      <c r="M17" s="196">
        <v>1.1200000000000001</v>
      </c>
      <c r="N17" s="196">
        <v>0.69</v>
      </c>
      <c r="O17" s="196">
        <v>0</v>
      </c>
      <c r="P17" s="196">
        <v>1.35</v>
      </c>
      <c r="Q17" s="196">
        <v>0</v>
      </c>
      <c r="R17" s="196">
        <v>7.19</v>
      </c>
      <c r="S17" s="196">
        <v>4.22</v>
      </c>
      <c r="T17" s="196">
        <v>0</v>
      </c>
      <c r="U17" s="196">
        <v>1.65</v>
      </c>
      <c r="V17" s="196">
        <v>3.65</v>
      </c>
      <c r="W17" s="196">
        <v>5.88</v>
      </c>
      <c r="X17" s="196">
        <v>2.04</v>
      </c>
      <c r="Y17" s="196">
        <v>0</v>
      </c>
      <c r="Z17" s="196">
        <v>58.59</v>
      </c>
      <c r="AA17" s="196">
        <v>19.91</v>
      </c>
      <c r="AB17" s="196">
        <v>0</v>
      </c>
      <c r="AC17" s="196">
        <v>1.26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280.06</v>
      </c>
      <c r="AP17" s="196">
        <v>0</v>
      </c>
      <c r="AQ17" s="196">
        <v>0</v>
      </c>
      <c r="AR17" s="196">
        <v>10.15</v>
      </c>
      <c r="AS17" s="196">
        <v>21.42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3.06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7.44</v>
      </c>
      <c r="L18" s="196">
        <v>182.07</v>
      </c>
      <c r="M18" s="196">
        <v>1.1200000000000001</v>
      </c>
      <c r="N18" s="196">
        <v>0.69</v>
      </c>
      <c r="O18" s="196">
        <v>0</v>
      </c>
      <c r="P18" s="196">
        <v>1.35</v>
      </c>
      <c r="Q18" s="196">
        <v>0</v>
      </c>
      <c r="R18" s="196">
        <v>7.19</v>
      </c>
      <c r="S18" s="196">
        <v>4.22</v>
      </c>
      <c r="T18" s="196">
        <v>0</v>
      </c>
      <c r="U18" s="196">
        <v>1.65</v>
      </c>
      <c r="V18" s="196">
        <v>3.65</v>
      </c>
      <c r="W18" s="196">
        <v>5.88</v>
      </c>
      <c r="X18" s="196">
        <v>2.04</v>
      </c>
      <c r="Y18" s="196">
        <v>0</v>
      </c>
      <c r="Z18" s="196">
        <v>58.59</v>
      </c>
      <c r="AA18" s="196">
        <v>19.91</v>
      </c>
      <c r="AB18" s="196">
        <v>0</v>
      </c>
      <c r="AC18" s="196">
        <v>1.26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280.06</v>
      </c>
      <c r="AP18" s="196">
        <v>0</v>
      </c>
      <c r="AQ18" s="196">
        <v>0</v>
      </c>
      <c r="AR18" s="196">
        <v>10.15</v>
      </c>
      <c r="AS18" s="196">
        <v>21.42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3.06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7.44</v>
      </c>
      <c r="L19" s="196">
        <v>182.07</v>
      </c>
      <c r="M19" s="196">
        <v>1.1200000000000001</v>
      </c>
      <c r="N19" s="196">
        <v>0.69</v>
      </c>
      <c r="O19" s="196">
        <v>0</v>
      </c>
      <c r="P19" s="196">
        <v>1.35</v>
      </c>
      <c r="Q19" s="196">
        <v>0</v>
      </c>
      <c r="R19" s="196">
        <v>7.21</v>
      </c>
      <c r="S19" s="196">
        <v>4.22</v>
      </c>
      <c r="T19" s="196">
        <v>0</v>
      </c>
      <c r="U19" s="196">
        <v>1.65</v>
      </c>
      <c r="V19" s="196">
        <v>3.65</v>
      </c>
      <c r="W19" s="196">
        <v>5.88</v>
      </c>
      <c r="X19" s="196">
        <v>2.04</v>
      </c>
      <c r="Y19" s="196">
        <v>0</v>
      </c>
      <c r="Z19" s="196">
        <v>58.59</v>
      </c>
      <c r="AA19" s="196">
        <v>19.93</v>
      </c>
      <c r="AB19" s="196">
        <v>0</v>
      </c>
      <c r="AC19" s="196">
        <v>1.26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280.06</v>
      </c>
      <c r="AP19" s="196">
        <v>0</v>
      </c>
      <c r="AQ19" s="196">
        <v>0</v>
      </c>
      <c r="AR19" s="196">
        <v>10.15</v>
      </c>
      <c r="AS19" s="196">
        <v>21.42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3.06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7.44</v>
      </c>
      <c r="L20" s="196">
        <v>182.07</v>
      </c>
      <c r="M20" s="196">
        <v>1.1200000000000001</v>
      </c>
      <c r="N20" s="196">
        <v>0.69</v>
      </c>
      <c r="O20" s="196">
        <v>0</v>
      </c>
      <c r="P20" s="196">
        <v>1.35</v>
      </c>
      <c r="Q20" s="196">
        <v>0</v>
      </c>
      <c r="R20" s="196">
        <v>7.21</v>
      </c>
      <c r="S20" s="196">
        <v>4.22</v>
      </c>
      <c r="T20" s="196">
        <v>0</v>
      </c>
      <c r="U20" s="196">
        <v>1.65</v>
      </c>
      <c r="V20" s="196">
        <v>3.65</v>
      </c>
      <c r="W20" s="196">
        <v>5.88</v>
      </c>
      <c r="X20" s="196">
        <v>2.04</v>
      </c>
      <c r="Y20" s="196">
        <v>0</v>
      </c>
      <c r="Z20" s="196">
        <v>58.59</v>
      </c>
      <c r="AA20" s="196">
        <v>19.93</v>
      </c>
      <c r="AB20" s="196">
        <v>0</v>
      </c>
      <c r="AC20" s="196">
        <v>1.26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280.06</v>
      </c>
      <c r="AP20" s="196">
        <v>0</v>
      </c>
      <c r="AQ20" s="196">
        <v>0</v>
      </c>
      <c r="AR20" s="196">
        <v>10.15</v>
      </c>
      <c r="AS20" s="196">
        <v>21.42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3.06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7.44</v>
      </c>
      <c r="L21" s="196">
        <v>182.07</v>
      </c>
      <c r="M21" s="196">
        <v>1.1200000000000001</v>
      </c>
      <c r="N21" s="196">
        <v>0.69</v>
      </c>
      <c r="O21" s="196">
        <v>0</v>
      </c>
      <c r="P21" s="196">
        <v>1.35</v>
      </c>
      <c r="Q21" s="196">
        <v>0</v>
      </c>
      <c r="R21" s="196">
        <v>7.21</v>
      </c>
      <c r="S21" s="196">
        <v>4.22</v>
      </c>
      <c r="T21" s="196">
        <v>0</v>
      </c>
      <c r="U21" s="196">
        <v>1.65</v>
      </c>
      <c r="V21" s="196">
        <v>3.65</v>
      </c>
      <c r="W21" s="196">
        <v>5.88</v>
      </c>
      <c r="X21" s="196">
        <v>2.04</v>
      </c>
      <c r="Y21" s="196">
        <v>0</v>
      </c>
      <c r="Z21" s="196">
        <v>58.59</v>
      </c>
      <c r="AA21" s="196">
        <v>19.93</v>
      </c>
      <c r="AB21" s="196">
        <v>0</v>
      </c>
      <c r="AC21" s="196">
        <v>1.26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280.06</v>
      </c>
      <c r="AP21" s="196">
        <v>0</v>
      </c>
      <c r="AQ21" s="196">
        <v>0</v>
      </c>
      <c r="AR21" s="196">
        <v>10.15</v>
      </c>
      <c r="AS21" s="196">
        <v>21.42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3.06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7.44</v>
      </c>
      <c r="L22" s="196">
        <v>182.07</v>
      </c>
      <c r="M22" s="196">
        <v>1.1200000000000001</v>
      </c>
      <c r="N22" s="196">
        <v>0.69</v>
      </c>
      <c r="O22" s="196">
        <v>0</v>
      </c>
      <c r="P22" s="196">
        <v>1.35</v>
      </c>
      <c r="Q22" s="196">
        <v>0</v>
      </c>
      <c r="R22" s="196">
        <v>7.21</v>
      </c>
      <c r="S22" s="196">
        <v>4.22</v>
      </c>
      <c r="T22" s="196">
        <v>0</v>
      </c>
      <c r="U22" s="196">
        <v>1.65</v>
      </c>
      <c r="V22" s="196">
        <v>3.65</v>
      </c>
      <c r="W22" s="196">
        <v>5.88</v>
      </c>
      <c r="X22" s="196">
        <v>2.04</v>
      </c>
      <c r="Y22" s="196">
        <v>0</v>
      </c>
      <c r="Z22" s="196">
        <v>58.59</v>
      </c>
      <c r="AA22" s="196">
        <v>19.93</v>
      </c>
      <c r="AB22" s="196">
        <v>0</v>
      </c>
      <c r="AC22" s="196">
        <v>1.26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280.06</v>
      </c>
      <c r="AP22" s="196">
        <v>0</v>
      </c>
      <c r="AQ22" s="196">
        <v>0</v>
      </c>
      <c r="AR22" s="196">
        <v>10.15</v>
      </c>
      <c r="AS22" s="196">
        <v>21.42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3.06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7.44</v>
      </c>
      <c r="L23" s="196">
        <v>182.06</v>
      </c>
      <c r="M23" s="196">
        <v>1.1200000000000001</v>
      </c>
      <c r="N23" s="196">
        <v>0.69</v>
      </c>
      <c r="O23" s="196">
        <v>0</v>
      </c>
      <c r="P23" s="196">
        <v>1.35</v>
      </c>
      <c r="Q23" s="196">
        <v>0</v>
      </c>
      <c r="R23" s="196">
        <v>7.21</v>
      </c>
      <c r="S23" s="196">
        <v>4.2300000000000004</v>
      </c>
      <c r="T23" s="196">
        <v>0</v>
      </c>
      <c r="U23" s="196">
        <v>1.65</v>
      </c>
      <c r="V23" s="196">
        <v>3.65</v>
      </c>
      <c r="W23" s="196">
        <v>5.88</v>
      </c>
      <c r="X23" s="196">
        <v>0</v>
      </c>
      <c r="Y23" s="196">
        <v>0</v>
      </c>
      <c r="Z23" s="196">
        <v>58.59</v>
      </c>
      <c r="AA23" s="196">
        <v>19.93</v>
      </c>
      <c r="AB23" s="196">
        <v>0</v>
      </c>
      <c r="AC23" s="196">
        <v>1.26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280.06</v>
      </c>
      <c r="AP23" s="196">
        <v>0</v>
      </c>
      <c r="AQ23" s="196">
        <v>0</v>
      </c>
      <c r="AR23" s="196">
        <v>10.15</v>
      </c>
      <c r="AS23" s="196">
        <v>21.42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3.06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7.44</v>
      </c>
      <c r="L24" s="196">
        <v>182.06</v>
      </c>
      <c r="M24" s="196">
        <v>1.1200000000000001</v>
      </c>
      <c r="N24" s="196">
        <v>0.69</v>
      </c>
      <c r="O24" s="196">
        <v>0</v>
      </c>
      <c r="P24" s="196">
        <v>1.35</v>
      </c>
      <c r="Q24" s="196">
        <v>0</v>
      </c>
      <c r="R24" s="196">
        <v>7.21</v>
      </c>
      <c r="S24" s="196">
        <v>4.2300000000000004</v>
      </c>
      <c r="T24" s="196">
        <v>0</v>
      </c>
      <c r="U24" s="196">
        <v>1.65</v>
      </c>
      <c r="V24" s="196">
        <v>3.65</v>
      </c>
      <c r="W24" s="196">
        <v>5.88</v>
      </c>
      <c r="X24" s="196">
        <v>1.19</v>
      </c>
      <c r="Y24" s="196">
        <v>0</v>
      </c>
      <c r="Z24" s="196">
        <v>58.59</v>
      </c>
      <c r="AA24" s="196">
        <v>19.93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280.06</v>
      </c>
      <c r="AP24" s="196">
        <v>0</v>
      </c>
      <c r="AQ24" s="196">
        <v>0</v>
      </c>
      <c r="AR24" s="196">
        <v>10.15</v>
      </c>
      <c r="AS24" s="196">
        <v>21.42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3.06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7.44</v>
      </c>
      <c r="L25" s="196">
        <v>182.06</v>
      </c>
      <c r="M25" s="196">
        <v>1.1200000000000001</v>
      </c>
      <c r="N25" s="196">
        <v>0.69</v>
      </c>
      <c r="O25" s="196">
        <v>0</v>
      </c>
      <c r="P25" s="196">
        <v>1.35</v>
      </c>
      <c r="Q25" s="196">
        <v>0</v>
      </c>
      <c r="R25" s="196">
        <v>7.21</v>
      </c>
      <c r="S25" s="196">
        <v>4.2300000000000004</v>
      </c>
      <c r="T25" s="196">
        <v>0</v>
      </c>
      <c r="U25" s="196">
        <v>1.65</v>
      </c>
      <c r="V25" s="196">
        <v>3.65</v>
      </c>
      <c r="W25" s="196">
        <v>5.88</v>
      </c>
      <c r="X25" s="196">
        <v>1.19</v>
      </c>
      <c r="Y25" s="196">
        <v>0</v>
      </c>
      <c r="Z25" s="196">
        <v>45.32</v>
      </c>
      <c r="AA25" s="196">
        <v>19.93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10.89</v>
      </c>
      <c r="AL25" s="196">
        <v>0</v>
      </c>
      <c r="AM25" s="196">
        <v>0</v>
      </c>
      <c r="AN25" s="196">
        <v>0</v>
      </c>
      <c r="AO25" s="196">
        <v>280.06</v>
      </c>
      <c r="AP25" s="196">
        <v>0</v>
      </c>
      <c r="AQ25" s="196">
        <v>0</v>
      </c>
      <c r="AR25" s="196">
        <v>10.15</v>
      </c>
      <c r="AS25" s="196">
        <v>21.42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3.06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7.44</v>
      </c>
      <c r="L26" s="196">
        <v>182.06</v>
      </c>
      <c r="M26" s="196">
        <v>1.1200000000000001</v>
      </c>
      <c r="N26" s="196">
        <v>0.69</v>
      </c>
      <c r="O26" s="196">
        <v>0</v>
      </c>
      <c r="P26" s="196">
        <v>1.35</v>
      </c>
      <c r="Q26" s="196">
        <v>0</v>
      </c>
      <c r="R26" s="196">
        <v>7.21</v>
      </c>
      <c r="S26" s="196">
        <v>4.2300000000000004</v>
      </c>
      <c r="T26" s="196">
        <v>0</v>
      </c>
      <c r="U26" s="196">
        <v>1.65</v>
      </c>
      <c r="V26" s="196">
        <v>3.65</v>
      </c>
      <c r="W26" s="196">
        <v>0.42</v>
      </c>
      <c r="X26" s="196">
        <v>1.19</v>
      </c>
      <c r="Y26" s="196">
        <v>0</v>
      </c>
      <c r="Z26" s="196">
        <v>13.19</v>
      </c>
      <c r="AA26" s="196">
        <v>19.93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10.89</v>
      </c>
      <c r="AL26" s="196">
        <v>0</v>
      </c>
      <c r="AM26" s="196">
        <v>0</v>
      </c>
      <c r="AN26" s="196">
        <v>0</v>
      </c>
      <c r="AO26" s="196">
        <v>280.06</v>
      </c>
      <c r="AP26" s="196">
        <v>0</v>
      </c>
      <c r="AQ26" s="196">
        <v>0</v>
      </c>
      <c r="AR26" s="196">
        <v>10.15</v>
      </c>
      <c r="AS26" s="196">
        <v>21.42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2.9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7.44</v>
      </c>
      <c r="L27" s="196">
        <v>182.06</v>
      </c>
      <c r="M27" s="196">
        <v>1.1200000000000001</v>
      </c>
      <c r="N27" s="196">
        <v>0.69</v>
      </c>
      <c r="O27" s="196">
        <v>0</v>
      </c>
      <c r="P27" s="196">
        <v>1.35</v>
      </c>
      <c r="Q27" s="196">
        <v>0</v>
      </c>
      <c r="R27" s="196">
        <v>0.52</v>
      </c>
      <c r="S27" s="196">
        <v>4.26</v>
      </c>
      <c r="T27" s="196">
        <v>0</v>
      </c>
      <c r="U27" s="196">
        <v>1.65</v>
      </c>
      <c r="V27" s="196">
        <v>0.81</v>
      </c>
      <c r="W27" s="196">
        <v>0.42</v>
      </c>
      <c r="X27" s="196">
        <v>1.19</v>
      </c>
      <c r="Y27" s="196">
        <v>0</v>
      </c>
      <c r="Z27" s="196">
        <v>13.19</v>
      </c>
      <c r="AA27" s="196">
        <v>1.1000000000000001</v>
      </c>
      <c r="AB27" s="196">
        <v>0</v>
      </c>
      <c r="AC27" s="196">
        <v>1.46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280.06</v>
      </c>
      <c r="AP27" s="196">
        <v>0</v>
      </c>
      <c r="AQ27" s="196">
        <v>0</v>
      </c>
      <c r="AR27" s="196">
        <v>10.15</v>
      </c>
      <c r="AS27" s="196">
        <v>21.42</v>
      </c>
      <c r="AT27" s="196">
        <v>28.08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2.9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7.44</v>
      </c>
      <c r="L28" s="196">
        <v>126.36</v>
      </c>
      <c r="M28" s="196">
        <v>1.1200000000000001</v>
      </c>
      <c r="N28" s="196">
        <v>0.69</v>
      </c>
      <c r="O28" s="196">
        <v>0</v>
      </c>
      <c r="P28" s="196">
        <v>1.35</v>
      </c>
      <c r="Q28" s="196">
        <v>0</v>
      </c>
      <c r="R28" s="196">
        <v>1.92</v>
      </c>
      <c r="S28" s="196">
        <v>4.26</v>
      </c>
      <c r="T28" s="196">
        <v>0</v>
      </c>
      <c r="U28" s="196">
        <v>1.65</v>
      </c>
      <c r="V28" s="196">
        <v>3.65</v>
      </c>
      <c r="W28" s="196">
        <v>0.42</v>
      </c>
      <c r="X28" s="196">
        <v>1.19</v>
      </c>
      <c r="Y28" s="196">
        <v>0</v>
      </c>
      <c r="Z28" s="196">
        <v>3.08</v>
      </c>
      <c r="AA28" s="196">
        <v>19.93</v>
      </c>
      <c r="AB28" s="196">
        <v>0</v>
      </c>
      <c r="AC28" s="196">
        <v>1.46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12.13</v>
      </c>
      <c r="AL28" s="196">
        <v>0</v>
      </c>
      <c r="AM28" s="196">
        <v>0</v>
      </c>
      <c r="AN28" s="196">
        <v>0</v>
      </c>
      <c r="AO28" s="196">
        <v>280.06</v>
      </c>
      <c r="AP28" s="196">
        <v>0</v>
      </c>
      <c r="AQ28" s="196">
        <v>0</v>
      </c>
      <c r="AR28" s="196">
        <v>10.15</v>
      </c>
      <c r="AS28" s="196">
        <v>21.42</v>
      </c>
      <c r="AT28" s="196">
        <v>28.08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2.9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7.44</v>
      </c>
      <c r="L29" s="196">
        <v>51.69</v>
      </c>
      <c r="M29" s="196">
        <v>1.1200000000000001</v>
      </c>
      <c r="N29" s="196">
        <v>0.69</v>
      </c>
      <c r="O29" s="196">
        <v>0</v>
      </c>
      <c r="P29" s="196">
        <v>1.35</v>
      </c>
      <c r="Q29" s="196">
        <v>0</v>
      </c>
      <c r="R29" s="196">
        <v>7.25</v>
      </c>
      <c r="S29" s="196">
        <v>4.26</v>
      </c>
      <c r="T29" s="196">
        <v>0</v>
      </c>
      <c r="U29" s="196">
        <v>1.65</v>
      </c>
      <c r="V29" s="196">
        <v>3.65</v>
      </c>
      <c r="W29" s="196">
        <v>0.42</v>
      </c>
      <c r="X29" s="196">
        <v>1.19</v>
      </c>
      <c r="Y29" s="196">
        <v>0</v>
      </c>
      <c r="Z29" s="196">
        <v>3.08</v>
      </c>
      <c r="AA29" s="196">
        <v>19.989999999999998</v>
      </c>
      <c r="AB29" s="196">
        <v>0</v>
      </c>
      <c r="AC29" s="196">
        <v>1.46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12.13</v>
      </c>
      <c r="AL29" s="196">
        <v>0</v>
      </c>
      <c r="AM29" s="196">
        <v>0</v>
      </c>
      <c r="AN29" s="196">
        <v>0</v>
      </c>
      <c r="AO29" s="196">
        <v>280.06</v>
      </c>
      <c r="AP29" s="196">
        <v>0</v>
      </c>
      <c r="AQ29" s="196">
        <v>0</v>
      </c>
      <c r="AR29" s="196">
        <v>10.15</v>
      </c>
      <c r="AS29" s="196">
        <v>21.42</v>
      </c>
      <c r="AT29" s="196">
        <v>28.08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2.9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0.37</v>
      </c>
      <c r="L30" s="196">
        <v>15.28</v>
      </c>
      <c r="M30" s="196">
        <v>1.1200000000000001</v>
      </c>
      <c r="N30" s="196">
        <v>0.69</v>
      </c>
      <c r="O30" s="196">
        <v>0</v>
      </c>
      <c r="P30" s="196">
        <v>1.35</v>
      </c>
      <c r="Q30" s="196">
        <v>0</v>
      </c>
      <c r="R30" s="196">
        <v>0.52</v>
      </c>
      <c r="S30" s="196">
        <v>0.33</v>
      </c>
      <c r="T30" s="196">
        <v>0</v>
      </c>
      <c r="U30" s="196">
        <v>1.65</v>
      </c>
      <c r="V30" s="196">
        <v>0.77</v>
      </c>
      <c r="W30" s="196">
        <v>0.42</v>
      </c>
      <c r="X30" s="196">
        <v>1.19</v>
      </c>
      <c r="Y30" s="196">
        <v>0</v>
      </c>
      <c r="Z30" s="196">
        <v>3.08</v>
      </c>
      <c r="AA30" s="196">
        <v>1.1000000000000001</v>
      </c>
      <c r="AB30" s="196">
        <v>0</v>
      </c>
      <c r="AC30" s="196">
        <v>1.46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280.06</v>
      </c>
      <c r="AP30" s="196">
        <v>0</v>
      </c>
      <c r="AQ30" s="196">
        <v>0</v>
      </c>
      <c r="AR30" s="196">
        <v>10.15</v>
      </c>
      <c r="AS30" s="196">
        <v>21.42</v>
      </c>
      <c r="AT30" s="196">
        <v>28.08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2.9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0.37</v>
      </c>
      <c r="L31" s="196">
        <v>15.28</v>
      </c>
      <c r="M31" s="196">
        <v>1.1200000000000001</v>
      </c>
      <c r="N31" s="196">
        <v>0.69</v>
      </c>
      <c r="O31" s="196">
        <v>0</v>
      </c>
      <c r="P31" s="196">
        <v>1.35</v>
      </c>
      <c r="Q31" s="196">
        <v>0</v>
      </c>
      <c r="R31" s="196">
        <v>0.52</v>
      </c>
      <c r="S31" s="196">
        <v>0.32</v>
      </c>
      <c r="T31" s="196">
        <v>0</v>
      </c>
      <c r="U31" s="196">
        <v>1.65</v>
      </c>
      <c r="V31" s="196">
        <v>0.77</v>
      </c>
      <c r="W31" s="196">
        <v>0.42</v>
      </c>
      <c r="X31" s="196">
        <v>1.19</v>
      </c>
      <c r="Y31" s="196">
        <v>0</v>
      </c>
      <c r="Z31" s="196">
        <v>3.08</v>
      </c>
      <c r="AA31" s="196">
        <v>1.1000000000000001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1.0900000000000001</v>
      </c>
      <c r="AL31" s="196">
        <v>0</v>
      </c>
      <c r="AM31" s="196">
        <v>0</v>
      </c>
      <c r="AN31" s="196">
        <v>0</v>
      </c>
      <c r="AO31" s="196">
        <v>280.06</v>
      </c>
      <c r="AP31" s="196">
        <v>0</v>
      </c>
      <c r="AQ31" s="196">
        <v>0</v>
      </c>
      <c r="AR31" s="196">
        <v>10.15</v>
      </c>
      <c r="AS31" s="196">
        <v>21.42</v>
      </c>
      <c r="AT31" s="196">
        <v>28.08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2.9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0.37</v>
      </c>
      <c r="L32" s="196">
        <v>15.28</v>
      </c>
      <c r="M32" s="196">
        <v>1.1200000000000001</v>
      </c>
      <c r="N32" s="196">
        <v>0.69</v>
      </c>
      <c r="O32" s="196">
        <v>0</v>
      </c>
      <c r="P32" s="196">
        <v>1.35</v>
      </c>
      <c r="Q32" s="196">
        <v>0</v>
      </c>
      <c r="R32" s="196">
        <v>0.52</v>
      </c>
      <c r="S32" s="196">
        <v>0.32</v>
      </c>
      <c r="T32" s="196">
        <v>0</v>
      </c>
      <c r="U32" s="196">
        <v>1.65</v>
      </c>
      <c r="V32" s="196">
        <v>0.77</v>
      </c>
      <c r="W32" s="196">
        <v>0.42</v>
      </c>
      <c r="X32" s="196">
        <v>1.19</v>
      </c>
      <c r="Y32" s="196">
        <v>0</v>
      </c>
      <c r="Z32" s="196">
        <v>3.08</v>
      </c>
      <c r="AA32" s="196">
        <v>1.1000000000000001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1.0900000000000001</v>
      </c>
      <c r="AL32" s="196">
        <v>0</v>
      </c>
      <c r="AM32" s="196">
        <v>0</v>
      </c>
      <c r="AN32" s="196">
        <v>0</v>
      </c>
      <c r="AO32" s="196">
        <v>280.06</v>
      </c>
      <c r="AP32" s="196">
        <v>0</v>
      </c>
      <c r="AQ32" s="196">
        <v>0</v>
      </c>
      <c r="AR32" s="196">
        <v>10.15</v>
      </c>
      <c r="AS32" s="196">
        <v>21.42</v>
      </c>
      <c r="AT32" s="196">
        <v>28.08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2.9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0.37</v>
      </c>
      <c r="L33" s="196">
        <v>15.28</v>
      </c>
      <c r="M33" s="196">
        <v>1.1200000000000001</v>
      </c>
      <c r="N33" s="196">
        <v>0.69</v>
      </c>
      <c r="O33" s="196">
        <v>0</v>
      </c>
      <c r="P33" s="196">
        <v>1.35</v>
      </c>
      <c r="Q33" s="196">
        <v>0</v>
      </c>
      <c r="R33" s="196">
        <v>0.52</v>
      </c>
      <c r="S33" s="196">
        <v>0.32</v>
      </c>
      <c r="T33" s="196">
        <v>0</v>
      </c>
      <c r="U33" s="196">
        <v>1.65</v>
      </c>
      <c r="V33" s="196">
        <v>0.77</v>
      </c>
      <c r="W33" s="196">
        <v>0.42</v>
      </c>
      <c r="X33" s="196">
        <v>1.19</v>
      </c>
      <c r="Y33" s="196">
        <v>0</v>
      </c>
      <c r="Z33" s="196">
        <v>3.08</v>
      </c>
      <c r="AA33" s="196">
        <v>1.1000000000000001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1.0900000000000001</v>
      </c>
      <c r="AL33" s="196">
        <v>0</v>
      </c>
      <c r="AM33" s="196">
        <v>0</v>
      </c>
      <c r="AN33" s="196">
        <v>0</v>
      </c>
      <c r="AO33" s="196">
        <v>280.06</v>
      </c>
      <c r="AP33" s="196">
        <v>0</v>
      </c>
      <c r="AQ33" s="196">
        <v>0</v>
      </c>
      <c r="AR33" s="196">
        <v>10.15</v>
      </c>
      <c r="AS33" s="196">
        <v>21.42</v>
      </c>
      <c r="AT33" s="196">
        <v>28.08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2.9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0.37</v>
      </c>
      <c r="L34" s="196">
        <v>15.28</v>
      </c>
      <c r="M34" s="196">
        <v>1.1200000000000001</v>
      </c>
      <c r="N34" s="196">
        <v>0.69</v>
      </c>
      <c r="O34" s="196">
        <v>0</v>
      </c>
      <c r="P34" s="196">
        <v>1.35</v>
      </c>
      <c r="Q34" s="196">
        <v>0</v>
      </c>
      <c r="R34" s="196">
        <v>0.52</v>
      </c>
      <c r="S34" s="196">
        <v>0.32</v>
      </c>
      <c r="T34" s="196">
        <v>0</v>
      </c>
      <c r="U34" s="196">
        <v>1.65</v>
      </c>
      <c r="V34" s="196">
        <v>0.77</v>
      </c>
      <c r="W34" s="196">
        <v>0.42</v>
      </c>
      <c r="X34" s="196">
        <v>1.19</v>
      </c>
      <c r="Y34" s="196">
        <v>0</v>
      </c>
      <c r="Z34" s="196">
        <v>3.08</v>
      </c>
      <c r="AA34" s="196">
        <v>1.1000000000000001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1.0900000000000001</v>
      </c>
      <c r="AL34" s="196">
        <v>0</v>
      </c>
      <c r="AM34" s="196">
        <v>0</v>
      </c>
      <c r="AN34" s="196">
        <v>0</v>
      </c>
      <c r="AO34" s="196">
        <v>280.06</v>
      </c>
      <c r="AP34" s="196">
        <v>0</v>
      </c>
      <c r="AQ34" s="196">
        <v>0</v>
      </c>
      <c r="AR34" s="196">
        <v>10.15</v>
      </c>
      <c r="AS34" s="196">
        <v>21.42</v>
      </c>
      <c r="AT34" s="196">
        <v>28.08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2.9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0.37</v>
      </c>
      <c r="L35" s="196">
        <v>15.28</v>
      </c>
      <c r="M35" s="196">
        <v>1.1200000000000001</v>
      </c>
      <c r="N35" s="196">
        <v>0.69</v>
      </c>
      <c r="O35" s="196">
        <v>0</v>
      </c>
      <c r="P35" s="196">
        <v>1.35</v>
      </c>
      <c r="Q35" s="196">
        <v>0</v>
      </c>
      <c r="R35" s="196">
        <v>0.52</v>
      </c>
      <c r="S35" s="196">
        <v>0.32</v>
      </c>
      <c r="T35" s="196">
        <v>0</v>
      </c>
      <c r="U35" s="196">
        <v>1.65</v>
      </c>
      <c r="V35" s="196">
        <v>0.77</v>
      </c>
      <c r="W35" s="196">
        <v>0.42</v>
      </c>
      <c r="X35" s="196">
        <v>1.19</v>
      </c>
      <c r="Y35" s="196">
        <v>0</v>
      </c>
      <c r="Z35" s="196">
        <v>3.08</v>
      </c>
      <c r="AA35" s="196">
        <v>1.1000000000000001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1.0900000000000001</v>
      </c>
      <c r="AL35" s="196">
        <v>0</v>
      </c>
      <c r="AM35" s="196">
        <v>0</v>
      </c>
      <c r="AN35" s="196">
        <v>0</v>
      </c>
      <c r="AO35" s="196">
        <v>280.06</v>
      </c>
      <c r="AP35" s="196">
        <v>0</v>
      </c>
      <c r="AQ35" s="196">
        <v>0</v>
      </c>
      <c r="AR35" s="196">
        <v>10.15</v>
      </c>
      <c r="AS35" s="196">
        <v>21.42</v>
      </c>
      <c r="AT35" s="196">
        <v>28.08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2.9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0.37</v>
      </c>
      <c r="L36" s="196">
        <v>15.28</v>
      </c>
      <c r="M36" s="196">
        <v>1.1200000000000001</v>
      </c>
      <c r="N36" s="196">
        <v>0.69</v>
      </c>
      <c r="O36" s="196">
        <v>0</v>
      </c>
      <c r="P36" s="196">
        <v>1.35</v>
      </c>
      <c r="Q36" s="196">
        <v>0</v>
      </c>
      <c r="R36" s="196">
        <v>0.52</v>
      </c>
      <c r="S36" s="196">
        <v>0.32</v>
      </c>
      <c r="T36" s="196">
        <v>0</v>
      </c>
      <c r="U36" s="196">
        <v>1.65</v>
      </c>
      <c r="V36" s="196">
        <v>0.77</v>
      </c>
      <c r="W36" s="196">
        <v>0.42</v>
      </c>
      <c r="X36" s="196">
        <v>1.19</v>
      </c>
      <c r="Y36" s="196">
        <v>0</v>
      </c>
      <c r="Z36" s="196">
        <v>3.08</v>
      </c>
      <c r="AA36" s="196">
        <v>1.1000000000000001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1.0900000000000001</v>
      </c>
      <c r="AL36" s="196">
        <v>0</v>
      </c>
      <c r="AM36" s="196">
        <v>0</v>
      </c>
      <c r="AN36" s="196">
        <v>0</v>
      </c>
      <c r="AO36" s="196">
        <v>280.06</v>
      </c>
      <c r="AP36" s="196">
        <v>0</v>
      </c>
      <c r="AQ36" s="196">
        <v>0</v>
      </c>
      <c r="AR36" s="196">
        <v>10.15</v>
      </c>
      <c r="AS36" s="196">
        <v>22.09</v>
      </c>
      <c r="AT36" s="196">
        <v>28.08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2.9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0.37</v>
      </c>
      <c r="L37" s="196">
        <v>15.28</v>
      </c>
      <c r="M37" s="196">
        <v>1.1200000000000001</v>
      </c>
      <c r="N37" s="196">
        <v>0.69</v>
      </c>
      <c r="O37" s="196">
        <v>0</v>
      </c>
      <c r="P37" s="196">
        <v>1.35</v>
      </c>
      <c r="Q37" s="196">
        <v>0</v>
      </c>
      <c r="R37" s="196">
        <v>0.52</v>
      </c>
      <c r="S37" s="196">
        <v>0.32</v>
      </c>
      <c r="T37" s="196">
        <v>0</v>
      </c>
      <c r="U37" s="196">
        <v>1.65</v>
      </c>
      <c r="V37" s="196">
        <v>0.77</v>
      </c>
      <c r="W37" s="196">
        <v>0.42</v>
      </c>
      <c r="X37" s="196">
        <v>1.19</v>
      </c>
      <c r="Y37" s="196">
        <v>0</v>
      </c>
      <c r="Z37" s="196">
        <v>3.08</v>
      </c>
      <c r="AA37" s="196">
        <v>1.1000000000000001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1.0900000000000001</v>
      </c>
      <c r="AL37" s="196">
        <v>0</v>
      </c>
      <c r="AM37" s="196">
        <v>0</v>
      </c>
      <c r="AN37" s="196">
        <v>0</v>
      </c>
      <c r="AO37" s="196">
        <v>280.06</v>
      </c>
      <c r="AP37" s="196">
        <v>0</v>
      </c>
      <c r="AQ37" s="196">
        <v>0</v>
      </c>
      <c r="AR37" s="196">
        <v>10.15</v>
      </c>
      <c r="AS37" s="196">
        <v>21.42</v>
      </c>
      <c r="AT37" s="196">
        <v>28.08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2.9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0.37</v>
      </c>
      <c r="L38" s="196">
        <v>15.28</v>
      </c>
      <c r="M38" s="196">
        <v>1.1200000000000001</v>
      </c>
      <c r="N38" s="196">
        <v>0.69</v>
      </c>
      <c r="O38" s="196">
        <v>0</v>
      </c>
      <c r="P38" s="196">
        <v>1.35</v>
      </c>
      <c r="Q38" s="196">
        <v>0</v>
      </c>
      <c r="R38" s="196">
        <v>0.52</v>
      </c>
      <c r="S38" s="196">
        <v>0.32</v>
      </c>
      <c r="T38" s="196">
        <v>0</v>
      </c>
      <c r="U38" s="196">
        <v>1.65</v>
      </c>
      <c r="V38" s="196">
        <v>0.77</v>
      </c>
      <c r="W38" s="196">
        <v>0.42</v>
      </c>
      <c r="X38" s="196">
        <v>1.19</v>
      </c>
      <c r="Y38" s="196">
        <v>0</v>
      </c>
      <c r="Z38" s="196">
        <v>3.08</v>
      </c>
      <c r="AA38" s="196">
        <v>1.1000000000000001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1.0900000000000001</v>
      </c>
      <c r="AL38" s="196">
        <v>0</v>
      </c>
      <c r="AM38" s="196">
        <v>0</v>
      </c>
      <c r="AN38" s="196">
        <v>0</v>
      </c>
      <c r="AO38" s="196">
        <v>280.06</v>
      </c>
      <c r="AP38" s="196">
        <v>0</v>
      </c>
      <c r="AQ38" s="196">
        <v>0</v>
      </c>
      <c r="AR38" s="196">
        <v>10.15</v>
      </c>
      <c r="AS38" s="196">
        <v>21.42</v>
      </c>
      <c r="AT38" s="196">
        <v>28.08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2.9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0.37</v>
      </c>
      <c r="L39" s="196">
        <v>15.28</v>
      </c>
      <c r="M39" s="196">
        <v>1.1200000000000001</v>
      </c>
      <c r="N39" s="196">
        <v>0.69</v>
      </c>
      <c r="O39" s="196">
        <v>0</v>
      </c>
      <c r="P39" s="196">
        <v>1.35</v>
      </c>
      <c r="Q39" s="196">
        <v>0</v>
      </c>
      <c r="R39" s="196">
        <v>0.52</v>
      </c>
      <c r="S39" s="196">
        <v>0.32</v>
      </c>
      <c r="T39" s="196">
        <v>0</v>
      </c>
      <c r="U39" s="196">
        <v>1.65</v>
      </c>
      <c r="V39" s="196">
        <v>0.77</v>
      </c>
      <c r="W39" s="196">
        <v>0.42</v>
      </c>
      <c r="X39" s="196">
        <v>1.19</v>
      </c>
      <c r="Y39" s="196">
        <v>0</v>
      </c>
      <c r="Z39" s="196">
        <v>3.08</v>
      </c>
      <c r="AA39" s="196">
        <v>1.1000000000000001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1.0900000000000001</v>
      </c>
      <c r="AL39" s="196">
        <v>0</v>
      </c>
      <c r="AM39" s="196">
        <v>0</v>
      </c>
      <c r="AN39" s="196">
        <v>0</v>
      </c>
      <c r="AO39" s="196">
        <v>280.06</v>
      </c>
      <c r="AP39" s="196">
        <v>0</v>
      </c>
      <c r="AQ39" s="196">
        <v>0</v>
      </c>
      <c r="AR39" s="196">
        <v>10.15</v>
      </c>
      <c r="AS39" s="196">
        <v>21.42</v>
      </c>
      <c r="AT39" s="196">
        <v>28.08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2.9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0.37</v>
      </c>
      <c r="L40" s="196">
        <v>15.28</v>
      </c>
      <c r="M40" s="196">
        <v>1.1200000000000001</v>
      </c>
      <c r="N40" s="196">
        <v>0.69</v>
      </c>
      <c r="O40" s="196">
        <v>0</v>
      </c>
      <c r="P40" s="196">
        <v>1.35</v>
      </c>
      <c r="Q40" s="196">
        <v>0</v>
      </c>
      <c r="R40" s="196">
        <v>0.52</v>
      </c>
      <c r="S40" s="196">
        <v>0.32</v>
      </c>
      <c r="T40" s="196">
        <v>0</v>
      </c>
      <c r="U40" s="196">
        <v>1.65</v>
      </c>
      <c r="V40" s="196">
        <v>0.77</v>
      </c>
      <c r="W40" s="196">
        <v>0.42</v>
      </c>
      <c r="X40" s="196">
        <v>1.19</v>
      </c>
      <c r="Y40" s="196">
        <v>0</v>
      </c>
      <c r="Z40" s="196">
        <v>3.08</v>
      </c>
      <c r="AA40" s="196">
        <v>1.1000000000000001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1.0900000000000001</v>
      </c>
      <c r="AL40" s="196">
        <v>0</v>
      </c>
      <c r="AM40" s="196">
        <v>0</v>
      </c>
      <c r="AN40" s="196">
        <v>0</v>
      </c>
      <c r="AO40" s="196">
        <v>280.06</v>
      </c>
      <c r="AP40" s="196">
        <v>0</v>
      </c>
      <c r="AQ40" s="196">
        <v>0</v>
      </c>
      <c r="AR40" s="196">
        <v>10.15</v>
      </c>
      <c r="AS40" s="196">
        <v>21.42</v>
      </c>
      <c r="AT40" s="196">
        <v>28.08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2.9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0.37</v>
      </c>
      <c r="L41" s="196">
        <v>15.28</v>
      </c>
      <c r="M41" s="196">
        <v>1.1200000000000001</v>
      </c>
      <c r="N41" s="196">
        <v>0.69</v>
      </c>
      <c r="O41" s="196">
        <v>0</v>
      </c>
      <c r="P41" s="196">
        <v>1.35</v>
      </c>
      <c r="Q41" s="196">
        <v>0</v>
      </c>
      <c r="R41" s="196">
        <v>0.52</v>
      </c>
      <c r="S41" s="196">
        <v>0.32</v>
      </c>
      <c r="T41" s="196">
        <v>0</v>
      </c>
      <c r="U41" s="196">
        <v>1.65</v>
      </c>
      <c r="V41" s="196">
        <v>0.77</v>
      </c>
      <c r="W41" s="196">
        <v>0.42</v>
      </c>
      <c r="X41" s="196">
        <v>5.29</v>
      </c>
      <c r="Y41" s="196">
        <v>0</v>
      </c>
      <c r="Z41" s="196">
        <v>3.08</v>
      </c>
      <c r="AA41" s="196">
        <v>1.1000000000000001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 s="196">
        <v>280.06</v>
      </c>
      <c r="AP41" s="196">
        <v>0</v>
      </c>
      <c r="AQ41" s="196">
        <v>0</v>
      </c>
      <c r="AR41" s="196">
        <v>10.15</v>
      </c>
      <c r="AS41" s="196">
        <v>21.42</v>
      </c>
      <c r="AT41" s="196">
        <v>28.08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2.9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0.37</v>
      </c>
      <c r="L42" s="196">
        <v>15.28</v>
      </c>
      <c r="M42" s="196">
        <v>1.1200000000000001</v>
      </c>
      <c r="N42" s="196">
        <v>0.69</v>
      </c>
      <c r="O42" s="196">
        <v>0</v>
      </c>
      <c r="P42" s="196">
        <v>1.35</v>
      </c>
      <c r="Q42" s="196">
        <v>0</v>
      </c>
      <c r="R42" s="196">
        <v>0.52</v>
      </c>
      <c r="S42" s="196">
        <v>0.32</v>
      </c>
      <c r="T42" s="196">
        <v>0</v>
      </c>
      <c r="U42" s="196">
        <v>1.65</v>
      </c>
      <c r="V42" s="196">
        <v>0.77</v>
      </c>
      <c r="W42" s="196">
        <v>0.42</v>
      </c>
      <c r="X42" s="196">
        <v>5.29</v>
      </c>
      <c r="Y42" s="196">
        <v>0</v>
      </c>
      <c r="Z42" s="196">
        <v>3.08</v>
      </c>
      <c r="AA42" s="196">
        <v>1.1000000000000001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 s="196">
        <v>280.06</v>
      </c>
      <c r="AP42" s="196">
        <v>0</v>
      </c>
      <c r="AQ42" s="196">
        <v>0</v>
      </c>
      <c r="AR42" s="196">
        <v>10.15</v>
      </c>
      <c r="AS42" s="196">
        <v>21.42</v>
      </c>
      <c r="AT42" s="196">
        <v>28.08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2.9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0.37</v>
      </c>
      <c r="L43" s="196">
        <v>15.28</v>
      </c>
      <c r="M43" s="196">
        <v>1.1200000000000001</v>
      </c>
      <c r="N43" s="196">
        <v>0.69</v>
      </c>
      <c r="O43" s="196">
        <v>0</v>
      </c>
      <c r="P43" s="196">
        <v>1.35</v>
      </c>
      <c r="Q43" s="196">
        <v>0</v>
      </c>
      <c r="R43" s="196">
        <v>0.52</v>
      </c>
      <c r="S43" s="196">
        <v>0.32</v>
      </c>
      <c r="T43" s="196">
        <v>0</v>
      </c>
      <c r="U43" s="196">
        <v>1.65</v>
      </c>
      <c r="V43" s="196">
        <v>0.61</v>
      </c>
      <c r="W43" s="196">
        <v>0.42</v>
      </c>
      <c r="X43" s="196">
        <v>3.26</v>
      </c>
      <c r="Y43" s="196">
        <v>0</v>
      </c>
      <c r="Z43" s="196">
        <v>3.08</v>
      </c>
      <c r="AA43" s="196">
        <v>1.1000000000000001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280.06</v>
      </c>
      <c r="AP43" s="196">
        <v>0</v>
      </c>
      <c r="AQ43" s="196">
        <v>0</v>
      </c>
      <c r="AR43" s="196">
        <v>10.15</v>
      </c>
      <c r="AS43" s="196">
        <v>21.42</v>
      </c>
      <c r="AT43" s="196">
        <v>28.08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2.9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0.37</v>
      </c>
      <c r="L44" s="196">
        <v>15.28</v>
      </c>
      <c r="M44" s="196">
        <v>1.1200000000000001</v>
      </c>
      <c r="N44" s="196">
        <v>0.69</v>
      </c>
      <c r="O44" s="196">
        <v>0</v>
      </c>
      <c r="P44" s="196">
        <v>1.35</v>
      </c>
      <c r="Q44" s="196">
        <v>0</v>
      </c>
      <c r="R44" s="196">
        <v>0.52</v>
      </c>
      <c r="S44" s="196">
        <v>0.32</v>
      </c>
      <c r="T44" s="196">
        <v>0</v>
      </c>
      <c r="U44" s="196">
        <v>1.65</v>
      </c>
      <c r="V44" s="196">
        <v>0.61</v>
      </c>
      <c r="W44" s="196">
        <v>0.42</v>
      </c>
      <c r="X44" s="196">
        <v>1.47</v>
      </c>
      <c r="Y44" s="196">
        <v>0</v>
      </c>
      <c r="Z44" s="196">
        <v>3.08</v>
      </c>
      <c r="AA44" s="196">
        <v>1.1000000000000001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280.06</v>
      </c>
      <c r="AP44" s="196">
        <v>0</v>
      </c>
      <c r="AQ44" s="196">
        <v>0</v>
      </c>
      <c r="AR44" s="196">
        <v>10.15</v>
      </c>
      <c r="AS44" s="196">
        <v>21.42</v>
      </c>
      <c r="AT44" s="196">
        <v>28.08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2.9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0.37</v>
      </c>
      <c r="L45" s="196">
        <v>15.28</v>
      </c>
      <c r="M45" s="196">
        <v>1.1200000000000001</v>
      </c>
      <c r="N45" s="196">
        <v>0.69</v>
      </c>
      <c r="O45" s="196">
        <v>0</v>
      </c>
      <c r="P45" s="196">
        <v>1.35</v>
      </c>
      <c r="Q45" s="196">
        <v>0</v>
      </c>
      <c r="R45" s="196">
        <v>0.52</v>
      </c>
      <c r="S45" s="196">
        <v>0.32</v>
      </c>
      <c r="T45" s="196">
        <v>0</v>
      </c>
      <c r="U45" s="196">
        <v>1.65</v>
      </c>
      <c r="V45" s="196">
        <v>0.61</v>
      </c>
      <c r="W45" s="196">
        <v>0.42</v>
      </c>
      <c r="X45" s="196">
        <v>1.47</v>
      </c>
      <c r="Y45" s="196">
        <v>0</v>
      </c>
      <c r="Z45" s="196">
        <v>3.08</v>
      </c>
      <c r="AA45" s="196">
        <v>1.1000000000000001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280.06</v>
      </c>
      <c r="AP45" s="196">
        <v>0</v>
      </c>
      <c r="AQ45" s="196">
        <v>0</v>
      </c>
      <c r="AR45" s="196">
        <v>10.15</v>
      </c>
      <c r="AS45" s="196">
        <v>21.42</v>
      </c>
      <c r="AT45" s="196">
        <v>28.08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2.9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0.37</v>
      </c>
      <c r="L46" s="196">
        <v>15.28</v>
      </c>
      <c r="M46" s="196">
        <v>1.1200000000000001</v>
      </c>
      <c r="N46" s="196">
        <v>0.69</v>
      </c>
      <c r="O46" s="196">
        <v>0</v>
      </c>
      <c r="P46" s="196">
        <v>1.35</v>
      </c>
      <c r="Q46" s="196">
        <v>0</v>
      </c>
      <c r="R46" s="196">
        <v>0.52</v>
      </c>
      <c r="S46" s="196">
        <v>0.32</v>
      </c>
      <c r="T46" s="196">
        <v>0</v>
      </c>
      <c r="U46" s="196">
        <v>1.65</v>
      </c>
      <c r="V46" s="196">
        <v>0.61</v>
      </c>
      <c r="W46" s="196">
        <v>0.42</v>
      </c>
      <c r="X46" s="196">
        <v>1.53</v>
      </c>
      <c r="Y46" s="196">
        <v>0</v>
      </c>
      <c r="Z46" s="196">
        <v>3.08</v>
      </c>
      <c r="AA46" s="196">
        <v>1.1000000000000001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280.06</v>
      </c>
      <c r="AP46" s="196">
        <v>0</v>
      </c>
      <c r="AQ46" s="196">
        <v>0</v>
      </c>
      <c r="AR46" s="196">
        <v>10.15</v>
      </c>
      <c r="AS46" s="196">
        <v>21.42</v>
      </c>
      <c r="AT46" s="196">
        <v>28.08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2.9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0.37</v>
      </c>
      <c r="L47" s="196">
        <v>15.28</v>
      </c>
      <c r="M47" s="196">
        <v>1.1200000000000001</v>
      </c>
      <c r="N47" s="196">
        <v>0.69</v>
      </c>
      <c r="O47" s="196">
        <v>0</v>
      </c>
      <c r="P47" s="196">
        <v>1.35</v>
      </c>
      <c r="Q47" s="196">
        <v>0</v>
      </c>
      <c r="R47" s="196">
        <v>0.52</v>
      </c>
      <c r="S47" s="196">
        <v>0.32</v>
      </c>
      <c r="T47" s="196">
        <v>0</v>
      </c>
      <c r="U47" s="196">
        <v>1.65</v>
      </c>
      <c r="V47" s="196">
        <v>0.61</v>
      </c>
      <c r="W47" s="196">
        <v>0.42</v>
      </c>
      <c r="X47" s="196">
        <v>1.53</v>
      </c>
      <c r="Y47" s="196">
        <v>0</v>
      </c>
      <c r="Z47" s="196">
        <v>3.08</v>
      </c>
      <c r="AA47" s="196">
        <v>1.1000000000000001</v>
      </c>
      <c r="AB47" s="196">
        <v>0</v>
      </c>
      <c r="AC47" s="196">
        <v>1.26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16.61</v>
      </c>
      <c r="AL47" s="196">
        <v>0</v>
      </c>
      <c r="AM47" s="196">
        <v>0</v>
      </c>
      <c r="AN47" s="196">
        <v>0</v>
      </c>
      <c r="AO47" s="196">
        <v>280.06</v>
      </c>
      <c r="AP47" s="196">
        <v>0</v>
      </c>
      <c r="AQ47" s="196">
        <v>0</v>
      </c>
      <c r="AR47" s="196">
        <v>10.15</v>
      </c>
      <c r="AS47" s="196">
        <v>21.42</v>
      </c>
      <c r="AT47" s="196">
        <v>28.08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2.9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7.44</v>
      </c>
      <c r="L48" s="196">
        <v>15.28</v>
      </c>
      <c r="M48" s="196">
        <v>1.1200000000000001</v>
      </c>
      <c r="N48" s="196">
        <v>0.69</v>
      </c>
      <c r="O48" s="196">
        <v>0</v>
      </c>
      <c r="P48" s="196">
        <v>1.35</v>
      </c>
      <c r="Q48" s="196">
        <v>0</v>
      </c>
      <c r="R48" s="196">
        <v>0.52</v>
      </c>
      <c r="S48" s="196">
        <v>4.26</v>
      </c>
      <c r="T48" s="196">
        <v>0</v>
      </c>
      <c r="U48" s="196">
        <v>1.65</v>
      </c>
      <c r="V48" s="196">
        <v>0.61</v>
      </c>
      <c r="W48" s="196">
        <v>0.42</v>
      </c>
      <c r="X48" s="196">
        <v>1.53</v>
      </c>
      <c r="Y48" s="196">
        <v>0</v>
      </c>
      <c r="Z48" s="196">
        <v>3.08</v>
      </c>
      <c r="AA48" s="196">
        <v>1.1000000000000001</v>
      </c>
      <c r="AB48" s="196">
        <v>0</v>
      </c>
      <c r="AC48" s="196">
        <v>1.26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16.61</v>
      </c>
      <c r="AL48" s="196">
        <v>0</v>
      </c>
      <c r="AM48" s="196">
        <v>0</v>
      </c>
      <c r="AN48" s="196">
        <v>0</v>
      </c>
      <c r="AO48" s="196">
        <v>280.06</v>
      </c>
      <c r="AP48" s="196">
        <v>0</v>
      </c>
      <c r="AQ48" s="196">
        <v>0</v>
      </c>
      <c r="AR48" s="196">
        <v>10.15</v>
      </c>
      <c r="AS48" s="196">
        <v>21.42</v>
      </c>
      <c r="AT48" s="196">
        <v>28.08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2.9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7.44</v>
      </c>
      <c r="L49" s="196">
        <v>30.32</v>
      </c>
      <c r="M49" s="196">
        <v>1.1200000000000001</v>
      </c>
      <c r="N49" s="196">
        <v>0.69</v>
      </c>
      <c r="O49" s="196">
        <v>0</v>
      </c>
      <c r="P49" s="196">
        <v>1.35</v>
      </c>
      <c r="Q49" s="196">
        <v>0</v>
      </c>
      <c r="R49" s="196">
        <v>0.52</v>
      </c>
      <c r="S49" s="196">
        <v>4.26</v>
      </c>
      <c r="T49" s="196">
        <v>0</v>
      </c>
      <c r="U49" s="196">
        <v>1.65</v>
      </c>
      <c r="V49" s="196">
        <v>0.61</v>
      </c>
      <c r="W49" s="196">
        <v>0.42</v>
      </c>
      <c r="X49" s="196">
        <v>1.59</v>
      </c>
      <c r="Y49" s="196">
        <v>0</v>
      </c>
      <c r="Z49" s="196">
        <v>3.08</v>
      </c>
      <c r="AA49" s="196">
        <v>1.1000000000000001</v>
      </c>
      <c r="AB49" s="196">
        <v>0</v>
      </c>
      <c r="AC49" s="196">
        <v>1.26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16.61</v>
      </c>
      <c r="AL49" s="196">
        <v>0</v>
      </c>
      <c r="AM49" s="196">
        <v>0</v>
      </c>
      <c r="AN49" s="196">
        <v>0</v>
      </c>
      <c r="AO49" s="196">
        <v>280.06</v>
      </c>
      <c r="AP49" s="196">
        <v>0</v>
      </c>
      <c r="AQ49" s="196">
        <v>0</v>
      </c>
      <c r="AR49" s="196">
        <v>10.15</v>
      </c>
      <c r="AS49" s="196">
        <v>21.42</v>
      </c>
      <c r="AT49" s="196">
        <v>28.08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2.9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7.44</v>
      </c>
      <c r="L50" s="196">
        <v>49.53</v>
      </c>
      <c r="M50" s="196">
        <v>1.1200000000000001</v>
      </c>
      <c r="N50" s="196">
        <v>0.69</v>
      </c>
      <c r="O50" s="196">
        <v>0</v>
      </c>
      <c r="P50" s="196">
        <v>1.35</v>
      </c>
      <c r="Q50" s="196">
        <v>0</v>
      </c>
      <c r="R50" s="196">
        <v>0.52</v>
      </c>
      <c r="S50" s="196">
        <v>4.26</v>
      </c>
      <c r="T50" s="196">
        <v>0</v>
      </c>
      <c r="U50" s="196">
        <v>1.65</v>
      </c>
      <c r="V50" s="196">
        <v>0.61</v>
      </c>
      <c r="W50" s="196">
        <v>0.42</v>
      </c>
      <c r="X50" s="196">
        <v>1.59</v>
      </c>
      <c r="Y50" s="196">
        <v>0</v>
      </c>
      <c r="Z50" s="196">
        <v>3.08</v>
      </c>
      <c r="AA50" s="196">
        <v>1.1000000000000001</v>
      </c>
      <c r="AB50" s="196">
        <v>0</v>
      </c>
      <c r="AC50" s="196">
        <v>1.26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16.61</v>
      </c>
      <c r="AL50" s="196">
        <v>0</v>
      </c>
      <c r="AM50" s="196">
        <v>0</v>
      </c>
      <c r="AN50" s="196">
        <v>0</v>
      </c>
      <c r="AO50" s="196">
        <v>280.06</v>
      </c>
      <c r="AP50" s="196">
        <v>0</v>
      </c>
      <c r="AQ50" s="196">
        <v>0</v>
      </c>
      <c r="AR50" s="196">
        <v>10.15</v>
      </c>
      <c r="AS50" s="196">
        <v>21.42</v>
      </c>
      <c r="AT50" s="196">
        <v>28.08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3.06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7.44</v>
      </c>
      <c r="L51" s="196">
        <v>68.739999999999995</v>
      </c>
      <c r="M51" s="196">
        <v>1.1200000000000001</v>
      </c>
      <c r="N51" s="196">
        <v>0.69</v>
      </c>
      <c r="O51" s="196">
        <v>0</v>
      </c>
      <c r="P51" s="196">
        <v>1.35</v>
      </c>
      <c r="Q51" s="196">
        <v>0</v>
      </c>
      <c r="R51" s="196">
        <v>0.52</v>
      </c>
      <c r="S51" s="196">
        <v>4.26</v>
      </c>
      <c r="T51" s="196">
        <v>0</v>
      </c>
      <c r="U51" s="196">
        <v>1.65</v>
      </c>
      <c r="V51" s="196">
        <v>0.61</v>
      </c>
      <c r="W51" s="196">
        <v>0.42</v>
      </c>
      <c r="X51" s="196">
        <v>1.66</v>
      </c>
      <c r="Y51" s="196">
        <v>0</v>
      </c>
      <c r="Z51" s="196">
        <v>3.08</v>
      </c>
      <c r="AA51" s="196">
        <v>1.1000000000000001</v>
      </c>
      <c r="AB51" s="196">
        <v>0</v>
      </c>
      <c r="AC51" s="196">
        <v>1.26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12.13</v>
      </c>
      <c r="AL51" s="196">
        <v>0</v>
      </c>
      <c r="AM51" s="196">
        <v>0</v>
      </c>
      <c r="AN51" s="196">
        <v>0</v>
      </c>
      <c r="AO51" s="196">
        <v>274.62</v>
      </c>
      <c r="AP51" s="196">
        <v>0</v>
      </c>
      <c r="AQ51" s="196">
        <v>0</v>
      </c>
      <c r="AR51" s="196">
        <v>10.15</v>
      </c>
      <c r="AS51" s="196">
        <v>21.42</v>
      </c>
      <c r="AT51" s="196">
        <v>28.08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3.06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7.44</v>
      </c>
      <c r="L52" s="196">
        <v>97.55</v>
      </c>
      <c r="M52" s="196">
        <v>1.1200000000000001</v>
      </c>
      <c r="N52" s="196">
        <v>0.69</v>
      </c>
      <c r="O52" s="196">
        <v>0</v>
      </c>
      <c r="P52" s="196">
        <v>1.35</v>
      </c>
      <c r="Q52" s="196">
        <v>0</v>
      </c>
      <c r="R52" s="196">
        <v>0.51</v>
      </c>
      <c r="S52" s="196">
        <v>4.26</v>
      </c>
      <c r="T52" s="196">
        <v>0</v>
      </c>
      <c r="U52" s="196">
        <v>1.65</v>
      </c>
      <c r="V52" s="196">
        <v>0.61</v>
      </c>
      <c r="W52" s="196">
        <v>0.42</v>
      </c>
      <c r="X52" s="196">
        <v>1.66</v>
      </c>
      <c r="Y52" s="196">
        <v>0</v>
      </c>
      <c r="Z52" s="196">
        <v>3.08</v>
      </c>
      <c r="AA52" s="196">
        <v>1.1000000000000001</v>
      </c>
      <c r="AB52" s="196">
        <v>0</v>
      </c>
      <c r="AC52" s="196">
        <v>1.26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12.13</v>
      </c>
      <c r="AL52" s="196">
        <v>0</v>
      </c>
      <c r="AM52" s="196">
        <v>0</v>
      </c>
      <c r="AN52" s="196">
        <v>0</v>
      </c>
      <c r="AO52" s="196">
        <v>274.62</v>
      </c>
      <c r="AP52" s="196">
        <v>0</v>
      </c>
      <c r="AQ52" s="196">
        <v>0</v>
      </c>
      <c r="AR52" s="196">
        <v>10.15</v>
      </c>
      <c r="AS52" s="196">
        <v>21.42</v>
      </c>
      <c r="AT52" s="196">
        <v>28.08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3.06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7.44</v>
      </c>
      <c r="L53" s="196">
        <v>116.76</v>
      </c>
      <c r="M53" s="196">
        <v>1.1200000000000001</v>
      </c>
      <c r="N53" s="196">
        <v>0.69</v>
      </c>
      <c r="O53" s="196">
        <v>0</v>
      </c>
      <c r="P53" s="196">
        <v>1.35</v>
      </c>
      <c r="Q53" s="196">
        <v>0</v>
      </c>
      <c r="R53" s="196">
        <v>0.51</v>
      </c>
      <c r="S53" s="196">
        <v>4.26</v>
      </c>
      <c r="T53" s="196">
        <v>0</v>
      </c>
      <c r="U53" s="196">
        <v>1.65</v>
      </c>
      <c r="V53" s="196">
        <v>0.61</v>
      </c>
      <c r="W53" s="196">
        <v>0.42</v>
      </c>
      <c r="X53" s="196">
        <v>0</v>
      </c>
      <c r="Y53" s="196">
        <v>0</v>
      </c>
      <c r="Z53" s="196">
        <v>3.08</v>
      </c>
      <c r="AA53" s="196">
        <v>1.0900000000000001</v>
      </c>
      <c r="AB53" s="196">
        <v>0</v>
      </c>
      <c r="AC53" s="196">
        <v>1.26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12.13</v>
      </c>
      <c r="AL53" s="196">
        <v>0</v>
      </c>
      <c r="AM53" s="196">
        <v>0</v>
      </c>
      <c r="AN53" s="196">
        <v>0</v>
      </c>
      <c r="AO53" s="196">
        <v>274.62</v>
      </c>
      <c r="AP53" s="196">
        <v>0</v>
      </c>
      <c r="AQ53" s="196">
        <v>0</v>
      </c>
      <c r="AR53" s="196">
        <v>10.15</v>
      </c>
      <c r="AS53" s="196">
        <v>21.42</v>
      </c>
      <c r="AT53" s="196">
        <v>28.08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3.06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7.44</v>
      </c>
      <c r="L54" s="196">
        <v>155.16999999999999</v>
      </c>
      <c r="M54" s="196">
        <v>1.1200000000000001</v>
      </c>
      <c r="N54" s="196">
        <v>0.69</v>
      </c>
      <c r="O54" s="196">
        <v>0</v>
      </c>
      <c r="P54" s="196">
        <v>1.35</v>
      </c>
      <c r="Q54" s="196">
        <v>0</v>
      </c>
      <c r="R54" s="196">
        <v>0.51</v>
      </c>
      <c r="S54" s="196">
        <v>4.26</v>
      </c>
      <c r="T54" s="196">
        <v>0</v>
      </c>
      <c r="U54" s="196">
        <v>1.65</v>
      </c>
      <c r="V54" s="196">
        <v>0.61</v>
      </c>
      <c r="W54" s="196">
        <v>0.42</v>
      </c>
      <c r="X54" s="196">
        <v>0</v>
      </c>
      <c r="Y54" s="196">
        <v>0</v>
      </c>
      <c r="Z54" s="196">
        <v>3.08</v>
      </c>
      <c r="AA54" s="196">
        <v>1.0900000000000001</v>
      </c>
      <c r="AB54" s="196">
        <v>0</v>
      </c>
      <c r="AC54" s="196">
        <v>1.26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12.13</v>
      </c>
      <c r="AL54" s="196">
        <v>0</v>
      </c>
      <c r="AM54" s="196">
        <v>0</v>
      </c>
      <c r="AN54" s="196">
        <v>0</v>
      </c>
      <c r="AO54" s="196">
        <v>274.62</v>
      </c>
      <c r="AP54" s="196">
        <v>0</v>
      </c>
      <c r="AQ54" s="196">
        <v>0</v>
      </c>
      <c r="AR54" s="196">
        <v>10.15</v>
      </c>
      <c r="AS54" s="196">
        <v>21.42</v>
      </c>
      <c r="AT54" s="196">
        <v>28.08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3.06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7.44</v>
      </c>
      <c r="L55" s="196">
        <v>182.06</v>
      </c>
      <c r="M55" s="196">
        <v>1.1200000000000001</v>
      </c>
      <c r="N55" s="196">
        <v>0.69</v>
      </c>
      <c r="O55" s="196">
        <v>0</v>
      </c>
      <c r="P55" s="196">
        <v>1.35</v>
      </c>
      <c r="Q55" s="196">
        <v>0</v>
      </c>
      <c r="R55" s="196">
        <v>8.0500000000000007</v>
      </c>
      <c r="S55" s="196">
        <v>4.26</v>
      </c>
      <c r="T55" s="196">
        <v>0</v>
      </c>
      <c r="U55" s="196">
        <v>1.65</v>
      </c>
      <c r="V55" s="196">
        <v>3.57</v>
      </c>
      <c r="W55" s="196">
        <v>0.42</v>
      </c>
      <c r="X55" s="196">
        <v>0.26</v>
      </c>
      <c r="Y55" s="196">
        <v>0</v>
      </c>
      <c r="Z55" s="196">
        <v>3.08</v>
      </c>
      <c r="AA55" s="196">
        <v>20.170000000000002</v>
      </c>
      <c r="AB55" s="196">
        <v>0</v>
      </c>
      <c r="AC55" s="196">
        <v>1.26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12.13</v>
      </c>
      <c r="AL55" s="196">
        <v>0</v>
      </c>
      <c r="AM55" s="196">
        <v>0</v>
      </c>
      <c r="AN55" s="196">
        <v>0</v>
      </c>
      <c r="AO55" s="196">
        <v>274.62</v>
      </c>
      <c r="AP55" s="196">
        <v>0</v>
      </c>
      <c r="AQ55" s="196">
        <v>0</v>
      </c>
      <c r="AR55" s="196">
        <v>10.15</v>
      </c>
      <c r="AS55" s="196">
        <v>21.42</v>
      </c>
      <c r="AT55" s="196">
        <v>28.08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3.06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7.44</v>
      </c>
      <c r="L56" s="196">
        <v>182.06</v>
      </c>
      <c r="M56" s="196">
        <v>1.1200000000000001</v>
      </c>
      <c r="N56" s="196">
        <v>0.69</v>
      </c>
      <c r="O56" s="196">
        <v>0</v>
      </c>
      <c r="P56" s="196">
        <v>1.35</v>
      </c>
      <c r="Q56" s="196">
        <v>0</v>
      </c>
      <c r="R56" s="196">
        <v>8.24</v>
      </c>
      <c r="S56" s="196">
        <v>4.26</v>
      </c>
      <c r="T56" s="196">
        <v>0</v>
      </c>
      <c r="U56" s="196">
        <v>1.65</v>
      </c>
      <c r="V56" s="196">
        <v>3.57</v>
      </c>
      <c r="W56" s="196">
        <v>0.42</v>
      </c>
      <c r="X56" s="196">
        <v>0.26</v>
      </c>
      <c r="Y56" s="196">
        <v>0</v>
      </c>
      <c r="Z56" s="196">
        <v>3.08</v>
      </c>
      <c r="AA56" s="196">
        <v>20.170000000000002</v>
      </c>
      <c r="AB56" s="196">
        <v>0</v>
      </c>
      <c r="AC56" s="196">
        <v>1.26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12.13</v>
      </c>
      <c r="AL56" s="196">
        <v>0</v>
      </c>
      <c r="AM56" s="196">
        <v>0</v>
      </c>
      <c r="AN56" s="196">
        <v>0</v>
      </c>
      <c r="AO56" s="196">
        <v>274.62</v>
      </c>
      <c r="AP56" s="196">
        <v>0</v>
      </c>
      <c r="AQ56" s="196">
        <v>0</v>
      </c>
      <c r="AR56" s="196">
        <v>10.15</v>
      </c>
      <c r="AS56" s="196">
        <v>21.42</v>
      </c>
      <c r="AT56" s="196">
        <v>28.08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3.06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7.44</v>
      </c>
      <c r="L57" s="196">
        <v>182.06</v>
      </c>
      <c r="M57" s="196">
        <v>1.1200000000000001</v>
      </c>
      <c r="N57" s="196">
        <v>0.69</v>
      </c>
      <c r="O57" s="196">
        <v>0</v>
      </c>
      <c r="P57" s="196">
        <v>0.89</v>
      </c>
      <c r="Q57" s="196">
        <v>0</v>
      </c>
      <c r="R57" s="196">
        <v>0.96</v>
      </c>
      <c r="S57" s="196">
        <v>4.26</v>
      </c>
      <c r="T57" s="196">
        <v>0</v>
      </c>
      <c r="U57" s="196">
        <v>1.65</v>
      </c>
      <c r="V57" s="196">
        <v>0.61</v>
      </c>
      <c r="W57" s="196">
        <v>0.42</v>
      </c>
      <c r="X57" s="196">
        <v>0.26</v>
      </c>
      <c r="Y57" s="196">
        <v>0</v>
      </c>
      <c r="Z57" s="196">
        <v>3.08</v>
      </c>
      <c r="AA57" s="196">
        <v>1.1000000000000001</v>
      </c>
      <c r="AB57" s="196">
        <v>0</v>
      </c>
      <c r="AC57" s="196">
        <v>1.26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12.13</v>
      </c>
      <c r="AL57" s="196">
        <v>0</v>
      </c>
      <c r="AM57" s="196">
        <v>0</v>
      </c>
      <c r="AN57" s="196">
        <v>0</v>
      </c>
      <c r="AO57" s="196">
        <v>274.62</v>
      </c>
      <c r="AP57" s="196">
        <v>0</v>
      </c>
      <c r="AQ57" s="196">
        <v>0</v>
      </c>
      <c r="AR57" s="196">
        <v>10.15</v>
      </c>
      <c r="AS57" s="196">
        <v>21.42</v>
      </c>
      <c r="AT57" s="196">
        <v>28.08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3.06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7.44</v>
      </c>
      <c r="L58" s="196">
        <v>182.06</v>
      </c>
      <c r="M58" s="196">
        <v>1.1200000000000001</v>
      </c>
      <c r="N58" s="196">
        <v>0.69</v>
      </c>
      <c r="O58" s="196">
        <v>0</v>
      </c>
      <c r="P58" s="196">
        <v>0.89</v>
      </c>
      <c r="Q58" s="196">
        <v>0</v>
      </c>
      <c r="R58" s="196">
        <v>0.96</v>
      </c>
      <c r="S58" s="196">
        <v>4.26</v>
      </c>
      <c r="T58" s="196">
        <v>0</v>
      </c>
      <c r="U58" s="196">
        <v>1.65</v>
      </c>
      <c r="V58" s="196">
        <v>0.61</v>
      </c>
      <c r="W58" s="196">
        <v>0.42</v>
      </c>
      <c r="X58" s="196">
        <v>0.26</v>
      </c>
      <c r="Y58" s="196">
        <v>0</v>
      </c>
      <c r="Z58" s="196">
        <v>3.08</v>
      </c>
      <c r="AA58" s="196">
        <v>1.1000000000000001</v>
      </c>
      <c r="AB58" s="196">
        <v>0</v>
      </c>
      <c r="AC58" s="196">
        <v>1.26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12.13</v>
      </c>
      <c r="AL58" s="196">
        <v>0</v>
      </c>
      <c r="AM58" s="196">
        <v>0</v>
      </c>
      <c r="AN58" s="196">
        <v>0</v>
      </c>
      <c r="AO58" s="196">
        <v>274.62</v>
      </c>
      <c r="AP58" s="196">
        <v>0</v>
      </c>
      <c r="AQ58" s="196">
        <v>0</v>
      </c>
      <c r="AR58" s="196">
        <v>10.15</v>
      </c>
      <c r="AS58" s="196">
        <v>21.42</v>
      </c>
      <c r="AT58" s="196">
        <v>28.08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3.06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7.44</v>
      </c>
      <c r="L59" s="196">
        <v>182.06</v>
      </c>
      <c r="M59" s="196">
        <v>1.1200000000000001</v>
      </c>
      <c r="N59" s="196">
        <v>0.69</v>
      </c>
      <c r="O59" s="196">
        <v>0</v>
      </c>
      <c r="P59" s="196">
        <v>0.89</v>
      </c>
      <c r="Q59" s="196">
        <v>0</v>
      </c>
      <c r="R59" s="196">
        <v>0.52</v>
      </c>
      <c r="S59" s="196">
        <v>4.26</v>
      </c>
      <c r="T59" s="196">
        <v>0</v>
      </c>
      <c r="U59" s="196">
        <v>1.65</v>
      </c>
      <c r="V59" s="196">
        <v>0.77</v>
      </c>
      <c r="W59" s="196">
        <v>0.42</v>
      </c>
      <c r="X59" s="196">
        <v>0.26</v>
      </c>
      <c r="Y59" s="196">
        <v>0</v>
      </c>
      <c r="Z59" s="196">
        <v>3.08</v>
      </c>
      <c r="AA59" s="196">
        <v>1.1000000000000001</v>
      </c>
      <c r="AB59" s="196">
        <v>0</v>
      </c>
      <c r="AC59" s="196">
        <v>1.26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274.62</v>
      </c>
      <c r="AP59" s="196">
        <v>0</v>
      </c>
      <c r="AQ59" s="196">
        <v>0</v>
      </c>
      <c r="AR59" s="196">
        <v>10.15</v>
      </c>
      <c r="AS59" s="196">
        <v>21.42</v>
      </c>
      <c r="AT59" s="196">
        <v>28.08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3.06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7.44</v>
      </c>
      <c r="L60" s="196">
        <v>182.06</v>
      </c>
      <c r="M60" s="196">
        <v>1.1200000000000001</v>
      </c>
      <c r="N60" s="196">
        <v>0.69</v>
      </c>
      <c r="O60" s="196">
        <v>0</v>
      </c>
      <c r="P60" s="196">
        <v>0.89</v>
      </c>
      <c r="Q60" s="196">
        <v>0</v>
      </c>
      <c r="R60" s="196">
        <v>0.52</v>
      </c>
      <c r="S60" s="196">
        <v>4.26</v>
      </c>
      <c r="T60" s="196">
        <v>0</v>
      </c>
      <c r="U60" s="196">
        <v>1.65</v>
      </c>
      <c r="V60" s="196">
        <v>0.77</v>
      </c>
      <c r="W60" s="196">
        <v>0.42</v>
      </c>
      <c r="X60" s="196">
        <v>0.26</v>
      </c>
      <c r="Y60" s="196">
        <v>0</v>
      </c>
      <c r="Z60" s="196">
        <v>3.08</v>
      </c>
      <c r="AA60" s="196">
        <v>1.1000000000000001</v>
      </c>
      <c r="AB60" s="196">
        <v>0</v>
      </c>
      <c r="AC60" s="196">
        <v>1.26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274.62</v>
      </c>
      <c r="AP60" s="196">
        <v>0</v>
      </c>
      <c r="AQ60" s="196">
        <v>0</v>
      </c>
      <c r="AR60" s="196">
        <v>10.15</v>
      </c>
      <c r="AS60" s="196">
        <v>21.42</v>
      </c>
      <c r="AT60" s="196">
        <v>28.08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3.06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7.44</v>
      </c>
      <c r="L61" s="196">
        <v>164.78</v>
      </c>
      <c r="M61" s="196">
        <v>1.1200000000000001</v>
      </c>
      <c r="N61" s="196">
        <v>0.69</v>
      </c>
      <c r="O61" s="196">
        <v>0</v>
      </c>
      <c r="P61" s="196">
        <v>0.89</v>
      </c>
      <c r="Q61" s="196">
        <v>0</v>
      </c>
      <c r="R61" s="196">
        <v>0.52</v>
      </c>
      <c r="S61" s="196">
        <v>4.26</v>
      </c>
      <c r="T61" s="196">
        <v>0</v>
      </c>
      <c r="U61" s="196">
        <v>1.65</v>
      </c>
      <c r="V61" s="196">
        <v>0.77</v>
      </c>
      <c r="W61" s="196">
        <v>0.42</v>
      </c>
      <c r="X61" s="196">
        <v>0.26</v>
      </c>
      <c r="Y61" s="196">
        <v>0</v>
      </c>
      <c r="Z61" s="196">
        <v>3.08</v>
      </c>
      <c r="AA61" s="196">
        <v>1.1000000000000001</v>
      </c>
      <c r="AB61" s="196">
        <v>0</v>
      </c>
      <c r="AC61" s="196">
        <v>1.26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274.62</v>
      </c>
      <c r="AP61" s="196">
        <v>0</v>
      </c>
      <c r="AQ61" s="196">
        <v>0</v>
      </c>
      <c r="AR61" s="196">
        <v>10.15</v>
      </c>
      <c r="AS61" s="196">
        <v>21.42</v>
      </c>
      <c r="AT61" s="196">
        <v>28.08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3.06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7.44</v>
      </c>
      <c r="L62" s="196">
        <v>145.57</v>
      </c>
      <c r="M62" s="196">
        <v>1.1200000000000001</v>
      </c>
      <c r="N62" s="196">
        <v>0.69</v>
      </c>
      <c r="O62" s="196">
        <v>0</v>
      </c>
      <c r="P62" s="196">
        <v>0.89</v>
      </c>
      <c r="Q62" s="196">
        <v>0</v>
      </c>
      <c r="R62" s="196">
        <v>0.52</v>
      </c>
      <c r="S62" s="196">
        <v>4.26</v>
      </c>
      <c r="T62" s="196">
        <v>0</v>
      </c>
      <c r="U62" s="196">
        <v>1.65</v>
      </c>
      <c r="V62" s="196">
        <v>0.77</v>
      </c>
      <c r="W62" s="196">
        <v>0.42</v>
      </c>
      <c r="X62" s="196">
        <v>0.26</v>
      </c>
      <c r="Y62" s="196">
        <v>0</v>
      </c>
      <c r="Z62" s="196">
        <v>3.08</v>
      </c>
      <c r="AA62" s="196">
        <v>1.1000000000000001</v>
      </c>
      <c r="AB62" s="196">
        <v>0</v>
      </c>
      <c r="AC62" s="196">
        <v>1.26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274.62</v>
      </c>
      <c r="AP62" s="196">
        <v>0</v>
      </c>
      <c r="AQ62" s="196">
        <v>0</v>
      </c>
      <c r="AR62" s="196">
        <v>10.15</v>
      </c>
      <c r="AS62" s="196">
        <v>21.42</v>
      </c>
      <c r="AT62" s="196">
        <v>28.08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3.06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7.44</v>
      </c>
      <c r="L63" s="196">
        <v>145.57</v>
      </c>
      <c r="M63" s="196">
        <v>1.1200000000000001</v>
      </c>
      <c r="N63" s="196">
        <v>0.69</v>
      </c>
      <c r="O63" s="196">
        <v>0</v>
      </c>
      <c r="P63" s="196">
        <v>0.89</v>
      </c>
      <c r="Q63" s="196">
        <v>0</v>
      </c>
      <c r="R63" s="196">
        <v>0.52</v>
      </c>
      <c r="S63" s="196">
        <v>4.26</v>
      </c>
      <c r="T63" s="196">
        <v>0</v>
      </c>
      <c r="U63" s="196">
        <v>1.65</v>
      </c>
      <c r="V63" s="196">
        <v>0.77</v>
      </c>
      <c r="W63" s="196">
        <v>0.42</v>
      </c>
      <c r="X63" s="196">
        <v>0.26</v>
      </c>
      <c r="Y63" s="196">
        <v>0</v>
      </c>
      <c r="Z63" s="196">
        <v>3.08</v>
      </c>
      <c r="AA63" s="196">
        <v>1.1000000000000001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10.89</v>
      </c>
      <c r="AL63" s="196">
        <v>0</v>
      </c>
      <c r="AM63" s="196">
        <v>0</v>
      </c>
      <c r="AN63" s="196">
        <v>0</v>
      </c>
      <c r="AO63" s="196">
        <v>274.62</v>
      </c>
      <c r="AP63" s="196">
        <v>0</v>
      </c>
      <c r="AQ63" s="196">
        <v>0</v>
      </c>
      <c r="AR63" s="196">
        <v>10.15</v>
      </c>
      <c r="AS63" s="196">
        <v>21.42</v>
      </c>
      <c r="AT63" s="196">
        <v>28.08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3.06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7.44</v>
      </c>
      <c r="L64" s="196">
        <v>135.96</v>
      </c>
      <c r="M64" s="196">
        <v>1.1200000000000001</v>
      </c>
      <c r="N64" s="196">
        <v>0.69</v>
      </c>
      <c r="O64" s="196">
        <v>0</v>
      </c>
      <c r="P64" s="196">
        <v>0.89</v>
      </c>
      <c r="Q64" s="196">
        <v>0</v>
      </c>
      <c r="R64" s="196">
        <v>0.52</v>
      </c>
      <c r="S64" s="196">
        <v>4.26</v>
      </c>
      <c r="T64" s="196">
        <v>0</v>
      </c>
      <c r="U64" s="196">
        <v>1.65</v>
      </c>
      <c r="V64" s="196">
        <v>0.77</v>
      </c>
      <c r="W64" s="196">
        <v>0.42</v>
      </c>
      <c r="X64" s="196">
        <v>0.26</v>
      </c>
      <c r="Y64" s="196">
        <v>0</v>
      </c>
      <c r="Z64" s="196">
        <v>3.08</v>
      </c>
      <c r="AA64" s="196">
        <v>1.1000000000000001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10.89</v>
      </c>
      <c r="AL64" s="196">
        <v>0</v>
      </c>
      <c r="AM64" s="196">
        <v>0</v>
      </c>
      <c r="AN64" s="196">
        <v>0</v>
      </c>
      <c r="AO64" s="196">
        <v>274.62</v>
      </c>
      <c r="AP64" s="196">
        <v>0</v>
      </c>
      <c r="AQ64" s="196">
        <v>0</v>
      </c>
      <c r="AR64" s="196">
        <v>10.15</v>
      </c>
      <c r="AS64" s="196">
        <v>21.42</v>
      </c>
      <c r="AT64" s="196">
        <v>28.08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3.06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7.45</v>
      </c>
      <c r="L65" s="196">
        <v>135.19999999999999</v>
      </c>
      <c r="M65" s="196">
        <v>1.1200000000000001</v>
      </c>
      <c r="N65" s="196">
        <v>0.69</v>
      </c>
      <c r="O65" s="196">
        <v>0</v>
      </c>
      <c r="P65" s="196">
        <v>0.89</v>
      </c>
      <c r="Q65" s="196">
        <v>0</v>
      </c>
      <c r="R65" s="196">
        <v>0.52</v>
      </c>
      <c r="S65" s="196">
        <v>4.26</v>
      </c>
      <c r="T65" s="196">
        <v>0</v>
      </c>
      <c r="U65" s="196">
        <v>1.65</v>
      </c>
      <c r="V65" s="196">
        <v>0.77</v>
      </c>
      <c r="W65" s="196">
        <v>0.42</v>
      </c>
      <c r="X65" s="196">
        <v>0.26</v>
      </c>
      <c r="Y65" s="196">
        <v>0</v>
      </c>
      <c r="Z65" s="196">
        <v>3.08</v>
      </c>
      <c r="AA65" s="196">
        <v>1.1000000000000001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10.89</v>
      </c>
      <c r="AL65" s="196">
        <v>0</v>
      </c>
      <c r="AM65" s="196">
        <v>0</v>
      </c>
      <c r="AN65" s="196">
        <v>0</v>
      </c>
      <c r="AO65" s="196">
        <v>274.62</v>
      </c>
      <c r="AP65" s="196">
        <v>0</v>
      </c>
      <c r="AQ65" s="196">
        <v>0</v>
      </c>
      <c r="AR65" s="196">
        <v>10.15</v>
      </c>
      <c r="AS65" s="196">
        <v>21.42</v>
      </c>
      <c r="AT65" s="196">
        <v>28.08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3.06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7.44</v>
      </c>
      <c r="L66" s="196">
        <v>143.80000000000001</v>
      </c>
      <c r="M66" s="196">
        <v>1.1200000000000001</v>
      </c>
      <c r="N66" s="196">
        <v>0.69</v>
      </c>
      <c r="O66" s="196">
        <v>0</v>
      </c>
      <c r="P66" s="196">
        <v>0.89</v>
      </c>
      <c r="Q66" s="196">
        <v>0</v>
      </c>
      <c r="R66" s="196">
        <v>0.52</v>
      </c>
      <c r="S66" s="196">
        <v>4.26</v>
      </c>
      <c r="T66" s="196">
        <v>0</v>
      </c>
      <c r="U66" s="196">
        <v>1.65</v>
      </c>
      <c r="V66" s="196">
        <v>0.77</v>
      </c>
      <c r="W66" s="196">
        <v>0.42</v>
      </c>
      <c r="X66" s="196">
        <v>0.26</v>
      </c>
      <c r="Y66" s="196">
        <v>0</v>
      </c>
      <c r="Z66" s="196">
        <v>3.08</v>
      </c>
      <c r="AA66" s="196">
        <v>1.1000000000000001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10.89</v>
      </c>
      <c r="AL66" s="196">
        <v>0</v>
      </c>
      <c r="AM66" s="196">
        <v>0</v>
      </c>
      <c r="AN66" s="196">
        <v>0</v>
      </c>
      <c r="AO66" s="196">
        <v>274.62</v>
      </c>
      <c r="AP66" s="196">
        <v>0</v>
      </c>
      <c r="AQ66" s="196">
        <v>0</v>
      </c>
      <c r="AR66" s="196">
        <v>10.15</v>
      </c>
      <c r="AS66" s="196">
        <v>21.42</v>
      </c>
      <c r="AT66" s="196">
        <v>28.08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3.06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7.44</v>
      </c>
      <c r="L67" s="196">
        <v>88.73</v>
      </c>
      <c r="M67" s="196">
        <v>1.1200000000000001</v>
      </c>
      <c r="N67" s="196">
        <v>0.69</v>
      </c>
      <c r="O67" s="196">
        <v>0</v>
      </c>
      <c r="P67" s="196">
        <v>0.89</v>
      </c>
      <c r="Q67" s="196">
        <v>0</v>
      </c>
      <c r="R67" s="196">
        <v>0.52</v>
      </c>
      <c r="S67" s="196">
        <v>4.26</v>
      </c>
      <c r="T67" s="196">
        <v>0</v>
      </c>
      <c r="U67" s="196">
        <v>1.65</v>
      </c>
      <c r="V67" s="196">
        <v>0.61</v>
      </c>
      <c r="W67" s="196">
        <v>0.42</v>
      </c>
      <c r="X67" s="196">
        <v>0.26</v>
      </c>
      <c r="Y67" s="196">
        <v>0</v>
      </c>
      <c r="Z67" s="196">
        <v>3.08</v>
      </c>
      <c r="AA67" s="196">
        <v>1.1000000000000001</v>
      </c>
      <c r="AB67" s="196">
        <v>0</v>
      </c>
      <c r="AC67" s="196">
        <v>1.26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12.13</v>
      </c>
      <c r="AL67" s="196">
        <v>0</v>
      </c>
      <c r="AM67" s="196">
        <v>0</v>
      </c>
      <c r="AN67" s="196">
        <v>0</v>
      </c>
      <c r="AO67" s="196">
        <v>274.62</v>
      </c>
      <c r="AP67" s="196">
        <v>0</v>
      </c>
      <c r="AQ67" s="196">
        <v>0</v>
      </c>
      <c r="AR67" s="196">
        <v>10.15</v>
      </c>
      <c r="AS67" s="196">
        <v>21.42</v>
      </c>
      <c r="AT67" s="196">
        <v>28.08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3.06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0.37</v>
      </c>
      <c r="L68" s="196">
        <v>21.83</v>
      </c>
      <c r="M68" s="196">
        <v>1.1200000000000001</v>
      </c>
      <c r="N68" s="196">
        <v>0.69</v>
      </c>
      <c r="O68" s="196">
        <v>0</v>
      </c>
      <c r="P68" s="196">
        <v>0.89</v>
      </c>
      <c r="Q68" s="196">
        <v>0</v>
      </c>
      <c r="R68" s="196">
        <v>0.52</v>
      </c>
      <c r="S68" s="196">
        <v>0.32</v>
      </c>
      <c r="T68" s="196">
        <v>0</v>
      </c>
      <c r="U68" s="196">
        <v>1.65</v>
      </c>
      <c r="V68" s="196">
        <v>0.61</v>
      </c>
      <c r="W68" s="196">
        <v>0.42</v>
      </c>
      <c r="X68" s="196">
        <v>0.26</v>
      </c>
      <c r="Y68" s="196">
        <v>0</v>
      </c>
      <c r="Z68" s="196">
        <v>3.08</v>
      </c>
      <c r="AA68" s="196">
        <v>1.1000000000000001</v>
      </c>
      <c r="AB68" s="196">
        <v>0</v>
      </c>
      <c r="AC68" s="196">
        <v>1.26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274.62</v>
      </c>
      <c r="AP68" s="196">
        <v>0</v>
      </c>
      <c r="AQ68" s="196">
        <v>0</v>
      </c>
      <c r="AR68" s="196">
        <v>10.15</v>
      </c>
      <c r="AS68" s="196">
        <v>21.42</v>
      </c>
      <c r="AT68" s="196">
        <v>28.08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3.06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0.37</v>
      </c>
      <c r="L69" s="196">
        <v>15.28</v>
      </c>
      <c r="M69" s="196">
        <v>1.1200000000000001</v>
      </c>
      <c r="N69" s="196">
        <v>0.69</v>
      </c>
      <c r="O69" s="196">
        <v>0</v>
      </c>
      <c r="P69" s="196">
        <v>0.89</v>
      </c>
      <c r="Q69" s="196">
        <v>0</v>
      </c>
      <c r="R69" s="196">
        <v>0.52</v>
      </c>
      <c r="S69" s="196">
        <v>0.32</v>
      </c>
      <c r="T69" s="196">
        <v>0</v>
      </c>
      <c r="U69" s="196">
        <v>1.65</v>
      </c>
      <c r="V69" s="196">
        <v>0.61</v>
      </c>
      <c r="W69" s="196">
        <v>0.42</v>
      </c>
      <c r="X69" s="196">
        <v>1.97</v>
      </c>
      <c r="Y69" s="196">
        <v>0</v>
      </c>
      <c r="Z69" s="196">
        <v>3.08</v>
      </c>
      <c r="AA69" s="196">
        <v>1.1000000000000001</v>
      </c>
      <c r="AB69" s="196">
        <v>0</v>
      </c>
      <c r="AC69" s="196">
        <v>1.26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1.0900000000000001</v>
      </c>
      <c r="AL69" s="196">
        <v>0</v>
      </c>
      <c r="AM69" s="196">
        <v>0</v>
      </c>
      <c r="AN69" s="196">
        <v>0</v>
      </c>
      <c r="AO69" s="196">
        <v>274.62</v>
      </c>
      <c r="AP69" s="196">
        <v>0</v>
      </c>
      <c r="AQ69" s="196">
        <v>0</v>
      </c>
      <c r="AR69" s="196">
        <v>10.15</v>
      </c>
      <c r="AS69" s="196">
        <v>21.42</v>
      </c>
      <c r="AT69" s="196">
        <v>28.08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3.06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0.37</v>
      </c>
      <c r="L70" s="196">
        <v>15.28</v>
      </c>
      <c r="M70" s="196">
        <v>1.1200000000000001</v>
      </c>
      <c r="N70" s="196">
        <v>0.69</v>
      </c>
      <c r="O70" s="196">
        <v>0</v>
      </c>
      <c r="P70" s="196">
        <v>0.89</v>
      </c>
      <c r="Q70" s="196">
        <v>0</v>
      </c>
      <c r="R70" s="196">
        <v>0.52</v>
      </c>
      <c r="S70" s="196">
        <v>0.32</v>
      </c>
      <c r="T70" s="196">
        <v>0</v>
      </c>
      <c r="U70" s="196">
        <v>1.65</v>
      </c>
      <c r="V70" s="196">
        <v>0.61</v>
      </c>
      <c r="W70" s="196">
        <v>0.42</v>
      </c>
      <c r="X70" s="196">
        <v>1.97</v>
      </c>
      <c r="Y70" s="196">
        <v>0</v>
      </c>
      <c r="Z70" s="196">
        <v>3.08</v>
      </c>
      <c r="AA70" s="196">
        <v>1.1000000000000001</v>
      </c>
      <c r="AB70" s="196">
        <v>0</v>
      </c>
      <c r="AC70" s="196">
        <v>1.26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1.0900000000000001</v>
      </c>
      <c r="AL70" s="196">
        <v>0</v>
      </c>
      <c r="AM70" s="196">
        <v>0</v>
      </c>
      <c r="AN70" s="196">
        <v>0</v>
      </c>
      <c r="AO70" s="196">
        <v>274.62</v>
      </c>
      <c r="AP70" s="196">
        <v>0</v>
      </c>
      <c r="AQ70" s="196">
        <v>0</v>
      </c>
      <c r="AR70" s="196">
        <v>10.15</v>
      </c>
      <c r="AS70" s="196">
        <v>21.42</v>
      </c>
      <c r="AT70" s="196">
        <v>28.08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3.06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0.37</v>
      </c>
      <c r="L71" s="196">
        <v>15.28</v>
      </c>
      <c r="M71" s="196">
        <v>1.1200000000000001</v>
      </c>
      <c r="N71" s="196">
        <v>0.69</v>
      </c>
      <c r="O71" s="196">
        <v>0</v>
      </c>
      <c r="P71" s="196">
        <v>0.89</v>
      </c>
      <c r="Q71" s="196">
        <v>0</v>
      </c>
      <c r="R71" s="196">
        <v>0.52</v>
      </c>
      <c r="S71" s="196">
        <v>0.32</v>
      </c>
      <c r="T71" s="196">
        <v>0</v>
      </c>
      <c r="U71" s="196">
        <v>1.65</v>
      </c>
      <c r="V71" s="196">
        <v>0.61</v>
      </c>
      <c r="W71" s="196">
        <v>0.42</v>
      </c>
      <c r="X71" s="196">
        <v>1.97</v>
      </c>
      <c r="Y71" s="196">
        <v>0</v>
      </c>
      <c r="Z71" s="196">
        <v>3.08</v>
      </c>
      <c r="AA71" s="196">
        <v>1.1000000000000001</v>
      </c>
      <c r="AB71" s="196">
        <v>0</v>
      </c>
      <c r="AC71" s="196">
        <v>1.46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274.62</v>
      </c>
      <c r="AP71" s="196">
        <v>0</v>
      </c>
      <c r="AQ71" s="196">
        <v>0</v>
      </c>
      <c r="AR71" s="196">
        <v>10.15</v>
      </c>
      <c r="AS71" s="196">
        <v>21.42</v>
      </c>
      <c r="AT71" s="196">
        <v>28.08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3.06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0.37</v>
      </c>
      <c r="L72" s="196">
        <v>15.28</v>
      </c>
      <c r="M72" s="196">
        <v>1.1200000000000001</v>
      </c>
      <c r="N72" s="196">
        <v>0.69</v>
      </c>
      <c r="O72" s="196">
        <v>0</v>
      </c>
      <c r="P72" s="196">
        <v>0.89</v>
      </c>
      <c r="Q72" s="196">
        <v>0</v>
      </c>
      <c r="R72" s="196">
        <v>0.52</v>
      </c>
      <c r="S72" s="196">
        <v>0.32</v>
      </c>
      <c r="T72" s="196">
        <v>0</v>
      </c>
      <c r="U72" s="196">
        <v>1.65</v>
      </c>
      <c r="V72" s="196">
        <v>0.61</v>
      </c>
      <c r="W72" s="196">
        <v>0.42</v>
      </c>
      <c r="X72" s="196">
        <v>1.97</v>
      </c>
      <c r="Y72" s="196">
        <v>0</v>
      </c>
      <c r="Z72" s="196">
        <v>3.08</v>
      </c>
      <c r="AA72" s="196">
        <v>1.1000000000000001</v>
      </c>
      <c r="AB72" s="196">
        <v>0</v>
      </c>
      <c r="AC72" s="196">
        <v>1.46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274.62</v>
      </c>
      <c r="AP72" s="196">
        <v>0</v>
      </c>
      <c r="AQ72" s="196">
        <v>0</v>
      </c>
      <c r="AR72" s="196">
        <v>10.15</v>
      </c>
      <c r="AS72" s="196">
        <v>21.42</v>
      </c>
      <c r="AT72" s="196">
        <v>28.08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3.06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0.37</v>
      </c>
      <c r="L73" s="196">
        <v>15.28</v>
      </c>
      <c r="M73" s="196">
        <v>1.1200000000000001</v>
      </c>
      <c r="N73" s="196">
        <v>0.69</v>
      </c>
      <c r="O73" s="196">
        <v>0</v>
      </c>
      <c r="P73" s="196">
        <v>0.89</v>
      </c>
      <c r="Q73" s="196">
        <v>0</v>
      </c>
      <c r="R73" s="196">
        <v>0.52</v>
      </c>
      <c r="S73" s="196">
        <v>0.32</v>
      </c>
      <c r="T73" s="196">
        <v>0</v>
      </c>
      <c r="U73" s="196">
        <v>1.65</v>
      </c>
      <c r="V73" s="196">
        <v>0.61</v>
      </c>
      <c r="W73" s="196">
        <v>0.42</v>
      </c>
      <c r="X73" s="196">
        <v>1.97</v>
      </c>
      <c r="Y73" s="196">
        <v>0</v>
      </c>
      <c r="Z73" s="196">
        <v>3.08</v>
      </c>
      <c r="AA73" s="196">
        <v>1.1000000000000001</v>
      </c>
      <c r="AB73" s="196">
        <v>0</v>
      </c>
      <c r="AC73" s="196">
        <v>1.46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274.62</v>
      </c>
      <c r="AP73" s="196">
        <v>0</v>
      </c>
      <c r="AQ73" s="196">
        <v>0</v>
      </c>
      <c r="AR73" s="196">
        <v>10.15</v>
      </c>
      <c r="AS73" s="196">
        <v>21.42</v>
      </c>
      <c r="AT73" s="196">
        <v>28.08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3.06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0.37</v>
      </c>
      <c r="L74" s="196">
        <v>15.28</v>
      </c>
      <c r="M74" s="196">
        <v>1.1200000000000001</v>
      </c>
      <c r="N74" s="196">
        <v>0.69</v>
      </c>
      <c r="O74" s="196">
        <v>0</v>
      </c>
      <c r="P74" s="196">
        <v>0.89</v>
      </c>
      <c r="Q74" s="196">
        <v>0</v>
      </c>
      <c r="R74" s="196">
        <v>0.52</v>
      </c>
      <c r="S74" s="196">
        <v>0.32</v>
      </c>
      <c r="T74" s="196">
        <v>0</v>
      </c>
      <c r="U74" s="196">
        <v>1.65</v>
      </c>
      <c r="V74" s="196">
        <v>0.61</v>
      </c>
      <c r="W74" s="196">
        <v>0.42</v>
      </c>
      <c r="X74" s="196">
        <v>1.97</v>
      </c>
      <c r="Y74" s="196">
        <v>0</v>
      </c>
      <c r="Z74" s="196">
        <v>3.08</v>
      </c>
      <c r="AA74" s="196">
        <v>1.1000000000000001</v>
      </c>
      <c r="AB74" s="196">
        <v>0</v>
      </c>
      <c r="AC74" s="196">
        <v>1.46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274.62</v>
      </c>
      <c r="AP74" s="196">
        <v>0</v>
      </c>
      <c r="AQ74" s="196">
        <v>0</v>
      </c>
      <c r="AR74" s="196">
        <v>10.15</v>
      </c>
      <c r="AS74" s="196">
        <v>21.42</v>
      </c>
      <c r="AT74" s="196">
        <v>28.08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3.06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0.37</v>
      </c>
      <c r="L75" s="196">
        <v>15.28</v>
      </c>
      <c r="M75" s="196">
        <v>1.1200000000000001</v>
      </c>
      <c r="N75" s="196">
        <v>0.69</v>
      </c>
      <c r="O75" s="196">
        <v>0</v>
      </c>
      <c r="P75" s="196">
        <v>0.89</v>
      </c>
      <c r="Q75" s="196">
        <v>0</v>
      </c>
      <c r="R75" s="196">
        <v>0.52</v>
      </c>
      <c r="S75" s="196">
        <v>0.32</v>
      </c>
      <c r="T75" s="196">
        <v>0</v>
      </c>
      <c r="U75" s="196">
        <v>1.65</v>
      </c>
      <c r="V75" s="196">
        <v>0.61</v>
      </c>
      <c r="W75" s="196">
        <v>0.42</v>
      </c>
      <c r="X75" s="196">
        <v>1.97</v>
      </c>
      <c r="Y75" s="196">
        <v>0</v>
      </c>
      <c r="Z75" s="196">
        <v>3.08</v>
      </c>
      <c r="AA75" s="196">
        <v>1.1000000000000001</v>
      </c>
      <c r="AB75" s="196">
        <v>0</v>
      </c>
      <c r="AC75" s="196">
        <v>1.46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1.0900000000000001</v>
      </c>
      <c r="AL75" s="196">
        <v>0</v>
      </c>
      <c r="AM75" s="196">
        <v>0</v>
      </c>
      <c r="AN75" s="196">
        <v>0</v>
      </c>
      <c r="AO75" s="196">
        <v>280.06</v>
      </c>
      <c r="AP75" s="196">
        <v>0</v>
      </c>
      <c r="AQ75" s="196">
        <v>0</v>
      </c>
      <c r="AR75" s="196">
        <v>10.15</v>
      </c>
      <c r="AS75" s="196">
        <v>21.42</v>
      </c>
      <c r="AT75" s="196">
        <v>28.24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3.06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0.37</v>
      </c>
      <c r="L76" s="196">
        <v>15.28</v>
      </c>
      <c r="M76" s="196">
        <v>1.1200000000000001</v>
      </c>
      <c r="N76" s="196">
        <v>0.69</v>
      </c>
      <c r="O76" s="196">
        <v>0</v>
      </c>
      <c r="P76" s="196">
        <v>0.89</v>
      </c>
      <c r="Q76" s="196">
        <v>0</v>
      </c>
      <c r="R76" s="196">
        <v>0.52</v>
      </c>
      <c r="S76" s="196">
        <v>0.32</v>
      </c>
      <c r="T76" s="196">
        <v>0</v>
      </c>
      <c r="U76" s="196">
        <v>1.65</v>
      </c>
      <c r="V76" s="196">
        <v>0.61</v>
      </c>
      <c r="W76" s="196">
        <v>0.42</v>
      </c>
      <c r="X76" s="196">
        <v>1.97</v>
      </c>
      <c r="Y76" s="196">
        <v>0</v>
      </c>
      <c r="Z76" s="196">
        <v>3.08</v>
      </c>
      <c r="AA76" s="196">
        <v>1.1000000000000001</v>
      </c>
      <c r="AB76" s="196">
        <v>0</v>
      </c>
      <c r="AC76" s="196">
        <v>1.46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1.0900000000000001</v>
      </c>
      <c r="AL76" s="196">
        <v>0</v>
      </c>
      <c r="AM76" s="196">
        <v>0</v>
      </c>
      <c r="AN76" s="196">
        <v>0</v>
      </c>
      <c r="AO76" s="196">
        <v>280.06</v>
      </c>
      <c r="AP76" s="196">
        <v>0</v>
      </c>
      <c r="AQ76" s="196">
        <v>0</v>
      </c>
      <c r="AR76" s="196">
        <v>10.15</v>
      </c>
      <c r="AS76" s="196">
        <v>21.42</v>
      </c>
      <c r="AT76" s="196">
        <v>28.24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3.06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0.37</v>
      </c>
      <c r="L77" s="196">
        <v>15.28</v>
      </c>
      <c r="M77" s="196">
        <v>1.1200000000000001</v>
      </c>
      <c r="N77" s="196">
        <v>0.69</v>
      </c>
      <c r="O77" s="196">
        <v>0</v>
      </c>
      <c r="P77" s="196">
        <v>0.89</v>
      </c>
      <c r="Q77" s="196">
        <v>0</v>
      </c>
      <c r="R77" s="196">
        <v>0.52</v>
      </c>
      <c r="S77" s="196">
        <v>0.32</v>
      </c>
      <c r="T77" s="196">
        <v>0</v>
      </c>
      <c r="U77" s="196">
        <v>1.65</v>
      </c>
      <c r="V77" s="196">
        <v>0.61</v>
      </c>
      <c r="W77" s="196">
        <v>0.42</v>
      </c>
      <c r="X77" s="196">
        <v>1.97</v>
      </c>
      <c r="Y77" s="196">
        <v>0</v>
      </c>
      <c r="Z77" s="196">
        <v>3.08</v>
      </c>
      <c r="AA77" s="196">
        <v>1.1000000000000001</v>
      </c>
      <c r="AB77" s="196">
        <v>0</v>
      </c>
      <c r="AC77" s="196">
        <v>1.46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1.0900000000000001</v>
      </c>
      <c r="AL77" s="196">
        <v>0</v>
      </c>
      <c r="AM77" s="196">
        <v>0</v>
      </c>
      <c r="AN77" s="196">
        <v>0</v>
      </c>
      <c r="AO77" s="196">
        <v>280.06</v>
      </c>
      <c r="AP77" s="196">
        <v>0</v>
      </c>
      <c r="AQ77" s="196">
        <v>0</v>
      </c>
      <c r="AR77" s="196">
        <v>10.15</v>
      </c>
      <c r="AS77" s="196">
        <v>21.42</v>
      </c>
      <c r="AT77" s="196">
        <v>28.24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3.06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0.37</v>
      </c>
      <c r="L78" s="196">
        <v>15.28</v>
      </c>
      <c r="M78" s="196">
        <v>1.1200000000000001</v>
      </c>
      <c r="N78" s="196">
        <v>0.69</v>
      </c>
      <c r="O78" s="196">
        <v>0</v>
      </c>
      <c r="P78" s="196">
        <v>0.89</v>
      </c>
      <c r="Q78" s="196">
        <v>0</v>
      </c>
      <c r="R78" s="196">
        <v>0.52</v>
      </c>
      <c r="S78" s="196">
        <v>0.32</v>
      </c>
      <c r="T78" s="196">
        <v>0</v>
      </c>
      <c r="U78" s="196">
        <v>1.65</v>
      </c>
      <c r="V78" s="196">
        <v>0.61</v>
      </c>
      <c r="W78" s="196">
        <v>0.42</v>
      </c>
      <c r="X78" s="196">
        <v>1.97</v>
      </c>
      <c r="Y78" s="196">
        <v>0</v>
      </c>
      <c r="Z78" s="196">
        <v>3.08</v>
      </c>
      <c r="AA78" s="196">
        <v>1.1000000000000001</v>
      </c>
      <c r="AB78" s="196">
        <v>0</v>
      </c>
      <c r="AC78" s="196">
        <v>1.46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1.0900000000000001</v>
      </c>
      <c r="AL78" s="196">
        <v>0</v>
      </c>
      <c r="AM78" s="196">
        <v>0</v>
      </c>
      <c r="AN78" s="196">
        <v>0</v>
      </c>
      <c r="AO78" s="196">
        <v>280.06</v>
      </c>
      <c r="AP78" s="196">
        <v>0</v>
      </c>
      <c r="AQ78" s="196">
        <v>0</v>
      </c>
      <c r="AR78" s="196">
        <v>10.15</v>
      </c>
      <c r="AS78" s="196">
        <v>21.42</v>
      </c>
      <c r="AT78" s="196">
        <v>28.24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3.06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0.37</v>
      </c>
      <c r="L79" s="196">
        <v>15.28</v>
      </c>
      <c r="M79" s="196">
        <v>1.1200000000000001</v>
      </c>
      <c r="N79" s="196">
        <v>0.69</v>
      </c>
      <c r="O79" s="196">
        <v>0</v>
      </c>
      <c r="P79" s="196">
        <v>0.89</v>
      </c>
      <c r="Q79" s="196">
        <v>0</v>
      </c>
      <c r="R79" s="196">
        <v>0.52</v>
      </c>
      <c r="S79" s="196">
        <v>0.32</v>
      </c>
      <c r="T79" s="196">
        <v>0</v>
      </c>
      <c r="U79" s="196">
        <v>1.65</v>
      </c>
      <c r="V79" s="196">
        <v>0.61</v>
      </c>
      <c r="W79" s="196">
        <v>0.42</v>
      </c>
      <c r="X79" s="196">
        <v>1.97</v>
      </c>
      <c r="Y79" s="196">
        <v>0</v>
      </c>
      <c r="Z79" s="196">
        <v>3.08</v>
      </c>
      <c r="AA79" s="196">
        <v>1.1000000000000001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1.0900000000000001</v>
      </c>
      <c r="AL79" s="196">
        <v>0</v>
      </c>
      <c r="AM79" s="196">
        <v>0</v>
      </c>
      <c r="AN79" s="196">
        <v>0</v>
      </c>
      <c r="AO79" s="196">
        <v>280.06</v>
      </c>
      <c r="AP79" s="196">
        <v>0</v>
      </c>
      <c r="AQ79" s="196">
        <v>0</v>
      </c>
      <c r="AR79" s="196">
        <v>10.15</v>
      </c>
      <c r="AS79" s="196">
        <v>21.42</v>
      </c>
      <c r="AT79" s="196">
        <v>28.24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3.06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0.37</v>
      </c>
      <c r="L80" s="196">
        <v>15.28</v>
      </c>
      <c r="M80" s="196">
        <v>1.1200000000000001</v>
      </c>
      <c r="N80" s="196">
        <v>0.69</v>
      </c>
      <c r="O80" s="196">
        <v>0</v>
      </c>
      <c r="P80" s="196">
        <v>0.89</v>
      </c>
      <c r="Q80" s="196">
        <v>0</v>
      </c>
      <c r="R80" s="196">
        <v>0.52</v>
      </c>
      <c r="S80" s="196">
        <v>0.32</v>
      </c>
      <c r="T80" s="196">
        <v>0</v>
      </c>
      <c r="U80" s="196">
        <v>1.65</v>
      </c>
      <c r="V80" s="196">
        <v>0.61</v>
      </c>
      <c r="W80" s="196">
        <v>0.42</v>
      </c>
      <c r="X80" s="196">
        <v>1.97</v>
      </c>
      <c r="Y80" s="196">
        <v>0</v>
      </c>
      <c r="Z80" s="196">
        <v>3.08</v>
      </c>
      <c r="AA80" s="196">
        <v>1.1000000000000001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1.0900000000000001</v>
      </c>
      <c r="AL80" s="196">
        <v>0</v>
      </c>
      <c r="AM80" s="196">
        <v>0</v>
      </c>
      <c r="AN80" s="196">
        <v>0</v>
      </c>
      <c r="AO80" s="196">
        <v>280.06</v>
      </c>
      <c r="AP80" s="196">
        <v>0</v>
      </c>
      <c r="AQ80" s="196">
        <v>0</v>
      </c>
      <c r="AR80" s="196">
        <v>10.15</v>
      </c>
      <c r="AS80" s="196">
        <v>21.42</v>
      </c>
      <c r="AT80" s="196">
        <v>28.24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3.06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0.37</v>
      </c>
      <c r="L81" s="196">
        <v>15.28</v>
      </c>
      <c r="M81" s="196">
        <v>1.1200000000000001</v>
      </c>
      <c r="N81" s="196">
        <v>0.69</v>
      </c>
      <c r="O81" s="196">
        <v>0</v>
      </c>
      <c r="P81" s="196">
        <v>0.89</v>
      </c>
      <c r="Q81" s="196">
        <v>0</v>
      </c>
      <c r="R81" s="196">
        <v>0.52</v>
      </c>
      <c r="S81" s="196">
        <v>0.32</v>
      </c>
      <c r="T81" s="196">
        <v>0</v>
      </c>
      <c r="U81" s="196">
        <v>1.65</v>
      </c>
      <c r="V81" s="196">
        <v>0.77</v>
      </c>
      <c r="W81" s="196">
        <v>0.42</v>
      </c>
      <c r="X81" s="196">
        <v>1.97</v>
      </c>
      <c r="Y81" s="196">
        <v>0</v>
      </c>
      <c r="Z81" s="196">
        <v>3.08</v>
      </c>
      <c r="AA81" s="196">
        <v>1.1000000000000001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280.06</v>
      </c>
      <c r="AP81" s="196">
        <v>0</v>
      </c>
      <c r="AQ81" s="196">
        <v>0</v>
      </c>
      <c r="AR81" s="196">
        <v>10.15</v>
      </c>
      <c r="AS81" s="196">
        <v>21.42</v>
      </c>
      <c r="AT81" s="196">
        <v>28.24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3.06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0.37</v>
      </c>
      <c r="L82" s="196">
        <v>15.28</v>
      </c>
      <c r="M82" s="196">
        <v>1.1200000000000001</v>
      </c>
      <c r="N82" s="196">
        <v>0.69</v>
      </c>
      <c r="O82" s="196">
        <v>0</v>
      </c>
      <c r="P82" s="196">
        <v>0.89</v>
      </c>
      <c r="Q82" s="196">
        <v>0</v>
      </c>
      <c r="R82" s="196">
        <v>0.52</v>
      </c>
      <c r="S82" s="196">
        <v>0.32</v>
      </c>
      <c r="T82" s="196">
        <v>0</v>
      </c>
      <c r="U82" s="196">
        <v>1.65</v>
      </c>
      <c r="V82" s="196">
        <v>0.77</v>
      </c>
      <c r="W82" s="196">
        <v>0.42</v>
      </c>
      <c r="X82" s="196">
        <v>1.97</v>
      </c>
      <c r="Y82" s="196">
        <v>0</v>
      </c>
      <c r="Z82" s="196">
        <v>3.08</v>
      </c>
      <c r="AA82" s="196">
        <v>1.1000000000000001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280.06</v>
      </c>
      <c r="AP82" s="196">
        <v>0</v>
      </c>
      <c r="AQ82" s="196">
        <v>0</v>
      </c>
      <c r="AR82" s="196">
        <v>10.15</v>
      </c>
      <c r="AS82" s="196">
        <v>21.42</v>
      </c>
      <c r="AT82" s="196">
        <v>28.24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3.06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0.37</v>
      </c>
      <c r="L83" s="196">
        <v>15.28</v>
      </c>
      <c r="M83" s="196">
        <v>1.1200000000000001</v>
      </c>
      <c r="N83" s="196">
        <v>0.69</v>
      </c>
      <c r="O83" s="196">
        <v>0</v>
      </c>
      <c r="P83" s="196">
        <v>0.89</v>
      </c>
      <c r="Q83" s="196">
        <v>0</v>
      </c>
      <c r="R83" s="196">
        <v>0.52</v>
      </c>
      <c r="S83" s="196">
        <v>0.32</v>
      </c>
      <c r="T83" s="196">
        <v>0</v>
      </c>
      <c r="U83" s="196">
        <v>1.65</v>
      </c>
      <c r="V83" s="196">
        <v>0.77</v>
      </c>
      <c r="W83" s="196">
        <v>0.42</v>
      </c>
      <c r="X83" s="196">
        <v>1.97</v>
      </c>
      <c r="Y83" s="196">
        <v>0</v>
      </c>
      <c r="Z83" s="196">
        <v>3.08</v>
      </c>
      <c r="AA83" s="196">
        <v>1.1000000000000001</v>
      </c>
      <c r="AB83" s="196">
        <v>0</v>
      </c>
      <c r="AC83" s="196">
        <v>1.46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280.06</v>
      </c>
      <c r="AP83" s="196">
        <v>0</v>
      </c>
      <c r="AQ83" s="196">
        <v>0</v>
      </c>
      <c r="AR83" s="196">
        <v>10.15</v>
      </c>
      <c r="AS83" s="196">
        <v>21.42</v>
      </c>
      <c r="AT83" s="196">
        <v>28.24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3.06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0.37</v>
      </c>
      <c r="L84" s="196">
        <v>15.28</v>
      </c>
      <c r="M84" s="196">
        <v>1.1200000000000001</v>
      </c>
      <c r="N84" s="196">
        <v>0.69</v>
      </c>
      <c r="O84" s="196">
        <v>0</v>
      </c>
      <c r="P84" s="196">
        <v>0.89</v>
      </c>
      <c r="Q84" s="196">
        <v>0</v>
      </c>
      <c r="R84" s="196">
        <v>0.52</v>
      </c>
      <c r="S84" s="196">
        <v>0.32</v>
      </c>
      <c r="T84" s="196">
        <v>0</v>
      </c>
      <c r="U84" s="196">
        <v>1.65</v>
      </c>
      <c r="V84" s="196">
        <v>0.77</v>
      </c>
      <c r="W84" s="196">
        <v>0.42</v>
      </c>
      <c r="X84" s="196">
        <v>1.97</v>
      </c>
      <c r="Y84" s="196">
        <v>0</v>
      </c>
      <c r="Z84" s="196">
        <v>3.08</v>
      </c>
      <c r="AA84" s="196">
        <v>1.1000000000000001</v>
      </c>
      <c r="AB84" s="196">
        <v>0</v>
      </c>
      <c r="AC84" s="196">
        <v>1.46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280.06</v>
      </c>
      <c r="AP84" s="196">
        <v>0</v>
      </c>
      <c r="AQ84" s="196">
        <v>0</v>
      </c>
      <c r="AR84" s="196">
        <v>10.15</v>
      </c>
      <c r="AS84" s="196">
        <v>21.42</v>
      </c>
      <c r="AT84" s="196">
        <v>28.24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3.06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0.37</v>
      </c>
      <c r="L85" s="196">
        <v>15.28</v>
      </c>
      <c r="M85" s="196">
        <v>1.1200000000000001</v>
      </c>
      <c r="N85" s="196">
        <v>0.69</v>
      </c>
      <c r="O85" s="196">
        <v>0</v>
      </c>
      <c r="P85" s="196">
        <v>0.89</v>
      </c>
      <c r="Q85" s="196">
        <v>0</v>
      </c>
      <c r="R85" s="196">
        <v>0.52</v>
      </c>
      <c r="S85" s="196">
        <v>0.32</v>
      </c>
      <c r="T85" s="196">
        <v>0</v>
      </c>
      <c r="U85" s="196">
        <v>1.65</v>
      </c>
      <c r="V85" s="196">
        <v>0.77</v>
      </c>
      <c r="W85" s="196">
        <v>0.42</v>
      </c>
      <c r="X85" s="196">
        <v>1.97</v>
      </c>
      <c r="Y85" s="196">
        <v>0</v>
      </c>
      <c r="Z85" s="196">
        <v>3.08</v>
      </c>
      <c r="AA85" s="196">
        <v>1.1000000000000001</v>
      </c>
      <c r="AB85" s="196">
        <v>0</v>
      </c>
      <c r="AC85" s="196">
        <v>1.46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280.06</v>
      </c>
      <c r="AP85" s="196">
        <v>0</v>
      </c>
      <c r="AQ85" s="196">
        <v>0</v>
      </c>
      <c r="AR85" s="196">
        <v>10.15</v>
      </c>
      <c r="AS85" s="196">
        <v>21.42</v>
      </c>
      <c r="AT85" s="196">
        <v>28.24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3.06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7.44</v>
      </c>
      <c r="L86" s="196">
        <v>59.13</v>
      </c>
      <c r="M86" s="196">
        <v>1.1200000000000001</v>
      </c>
      <c r="N86" s="196">
        <v>0.69</v>
      </c>
      <c r="O86" s="196">
        <v>0</v>
      </c>
      <c r="P86" s="196">
        <v>0.89</v>
      </c>
      <c r="Q86" s="196">
        <v>0</v>
      </c>
      <c r="R86" s="196">
        <v>7.25</v>
      </c>
      <c r="S86" s="196">
        <v>4.26</v>
      </c>
      <c r="T86" s="196">
        <v>0</v>
      </c>
      <c r="U86" s="196">
        <v>1.65</v>
      </c>
      <c r="V86" s="196">
        <v>3.65</v>
      </c>
      <c r="W86" s="196">
        <v>5.88</v>
      </c>
      <c r="X86" s="196">
        <v>30.26</v>
      </c>
      <c r="Y86" s="196">
        <v>0</v>
      </c>
      <c r="Z86" s="196">
        <v>3.08</v>
      </c>
      <c r="AA86" s="196">
        <v>19.989999999999998</v>
      </c>
      <c r="AB86" s="196">
        <v>0</v>
      </c>
      <c r="AC86" s="196">
        <v>1.46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19.61</v>
      </c>
      <c r="AL86" s="196">
        <v>0</v>
      </c>
      <c r="AM86" s="196">
        <v>0</v>
      </c>
      <c r="AN86" s="196">
        <v>0</v>
      </c>
      <c r="AO86" s="196">
        <v>280.06</v>
      </c>
      <c r="AP86" s="196">
        <v>0</v>
      </c>
      <c r="AQ86" s="196">
        <v>0</v>
      </c>
      <c r="AR86" s="196">
        <v>10.15</v>
      </c>
      <c r="AS86" s="196">
        <v>21.42</v>
      </c>
      <c r="AT86" s="196">
        <v>28.24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3.06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7.44</v>
      </c>
      <c r="L87" s="196">
        <v>97.55</v>
      </c>
      <c r="M87" s="196">
        <v>1.1200000000000001</v>
      </c>
      <c r="N87" s="196">
        <v>0.69</v>
      </c>
      <c r="O87" s="196">
        <v>0</v>
      </c>
      <c r="P87" s="196">
        <v>0.89</v>
      </c>
      <c r="Q87" s="196">
        <v>0</v>
      </c>
      <c r="R87" s="196">
        <v>7.25</v>
      </c>
      <c r="S87" s="196">
        <v>4.26</v>
      </c>
      <c r="T87" s="196">
        <v>0</v>
      </c>
      <c r="U87" s="196">
        <v>1.65</v>
      </c>
      <c r="V87" s="196">
        <v>3.65</v>
      </c>
      <c r="W87" s="196">
        <v>5.88</v>
      </c>
      <c r="X87" s="196">
        <v>30.26</v>
      </c>
      <c r="Y87" s="196">
        <v>0</v>
      </c>
      <c r="Z87" s="196">
        <v>3.08</v>
      </c>
      <c r="AA87" s="196">
        <v>19.989999999999998</v>
      </c>
      <c r="AB87" s="196">
        <v>0</v>
      </c>
      <c r="AC87" s="196">
        <v>1.46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18.12</v>
      </c>
      <c r="AL87" s="196">
        <v>0</v>
      </c>
      <c r="AM87" s="196">
        <v>0</v>
      </c>
      <c r="AN87" s="196">
        <v>0</v>
      </c>
      <c r="AO87" s="196">
        <v>280.06</v>
      </c>
      <c r="AP87" s="196">
        <v>0</v>
      </c>
      <c r="AQ87" s="196">
        <v>0</v>
      </c>
      <c r="AR87" s="196">
        <v>10.15</v>
      </c>
      <c r="AS87" s="196">
        <v>21.42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3.06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7.44</v>
      </c>
      <c r="L88" s="196">
        <v>145.57</v>
      </c>
      <c r="M88" s="196">
        <v>1.1200000000000001</v>
      </c>
      <c r="N88" s="196">
        <v>0.69</v>
      </c>
      <c r="O88" s="196">
        <v>0</v>
      </c>
      <c r="P88" s="196">
        <v>0.89</v>
      </c>
      <c r="Q88" s="196">
        <v>0</v>
      </c>
      <c r="R88" s="196">
        <v>7.25</v>
      </c>
      <c r="S88" s="196">
        <v>4.26</v>
      </c>
      <c r="T88" s="196">
        <v>0</v>
      </c>
      <c r="U88" s="196">
        <v>1.65</v>
      </c>
      <c r="V88" s="196">
        <v>3.65</v>
      </c>
      <c r="W88" s="196">
        <v>0.48</v>
      </c>
      <c r="X88" s="196">
        <v>1.97</v>
      </c>
      <c r="Y88" s="196">
        <v>0</v>
      </c>
      <c r="Z88" s="196">
        <v>3.08</v>
      </c>
      <c r="AA88" s="196">
        <v>19.989999999999998</v>
      </c>
      <c r="AB88" s="196">
        <v>0</v>
      </c>
      <c r="AC88" s="196">
        <v>1.46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18.12</v>
      </c>
      <c r="AL88" s="196">
        <v>0</v>
      </c>
      <c r="AM88" s="196">
        <v>0</v>
      </c>
      <c r="AN88" s="196">
        <v>0</v>
      </c>
      <c r="AO88" s="196">
        <v>280.06</v>
      </c>
      <c r="AP88" s="196">
        <v>0</v>
      </c>
      <c r="AQ88" s="196">
        <v>0</v>
      </c>
      <c r="AR88" s="196">
        <v>10.15</v>
      </c>
      <c r="AS88" s="196">
        <v>21.42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3.06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7.44</v>
      </c>
      <c r="L89" s="196">
        <v>182.06</v>
      </c>
      <c r="M89" s="196">
        <v>1.1200000000000001</v>
      </c>
      <c r="N89" s="196">
        <v>0.69</v>
      </c>
      <c r="O89" s="196">
        <v>0</v>
      </c>
      <c r="P89" s="196">
        <v>0.89</v>
      </c>
      <c r="Q89" s="196">
        <v>0</v>
      </c>
      <c r="R89" s="196">
        <v>0.52</v>
      </c>
      <c r="S89" s="196">
        <v>4.26</v>
      </c>
      <c r="T89" s="196">
        <v>0</v>
      </c>
      <c r="U89" s="196">
        <v>1.65</v>
      </c>
      <c r="V89" s="196">
        <v>0.77</v>
      </c>
      <c r="W89" s="196">
        <v>0.42</v>
      </c>
      <c r="X89" s="196">
        <v>1.97</v>
      </c>
      <c r="Y89" s="196">
        <v>0</v>
      </c>
      <c r="Z89" s="196">
        <v>3.08</v>
      </c>
      <c r="AA89" s="196">
        <v>19.989999999999998</v>
      </c>
      <c r="AB89" s="196">
        <v>0</v>
      </c>
      <c r="AC89" s="196">
        <v>1.46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18.12</v>
      </c>
      <c r="AL89" s="196">
        <v>0</v>
      </c>
      <c r="AM89" s="196">
        <v>0</v>
      </c>
      <c r="AN89" s="196">
        <v>0</v>
      </c>
      <c r="AO89" s="196">
        <v>280.06</v>
      </c>
      <c r="AP89" s="196">
        <v>0</v>
      </c>
      <c r="AQ89" s="196">
        <v>0</v>
      </c>
      <c r="AR89" s="196">
        <v>10.15</v>
      </c>
      <c r="AS89" s="196">
        <v>21.42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3.06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7.44</v>
      </c>
      <c r="L90" s="196">
        <v>182.06</v>
      </c>
      <c r="M90" s="196">
        <v>1.1200000000000001</v>
      </c>
      <c r="N90" s="196">
        <v>0.69</v>
      </c>
      <c r="O90" s="196">
        <v>0</v>
      </c>
      <c r="P90" s="196">
        <v>0.89</v>
      </c>
      <c r="Q90" s="196">
        <v>0</v>
      </c>
      <c r="R90" s="196">
        <v>0.52</v>
      </c>
      <c r="S90" s="196">
        <v>4.26</v>
      </c>
      <c r="T90" s="196">
        <v>0</v>
      </c>
      <c r="U90" s="196">
        <v>1.65</v>
      </c>
      <c r="V90" s="196">
        <v>0.77</v>
      </c>
      <c r="W90" s="196">
        <v>0.42</v>
      </c>
      <c r="X90" s="196">
        <v>1.97</v>
      </c>
      <c r="Y90" s="196">
        <v>0</v>
      </c>
      <c r="Z90" s="196">
        <v>3.08</v>
      </c>
      <c r="AA90" s="196">
        <v>19.989999999999998</v>
      </c>
      <c r="AB90" s="196">
        <v>0</v>
      </c>
      <c r="AC90" s="196">
        <v>1.46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18.12</v>
      </c>
      <c r="AL90" s="196">
        <v>0</v>
      </c>
      <c r="AM90" s="196">
        <v>0</v>
      </c>
      <c r="AN90" s="196">
        <v>0</v>
      </c>
      <c r="AO90" s="196">
        <v>280.06</v>
      </c>
      <c r="AP90" s="196">
        <v>0</v>
      </c>
      <c r="AQ90" s="196">
        <v>0</v>
      </c>
      <c r="AR90" s="196">
        <v>10.15</v>
      </c>
      <c r="AS90" s="196">
        <v>21.42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3.06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7.44</v>
      </c>
      <c r="L91" s="196">
        <v>182.06</v>
      </c>
      <c r="M91" s="196">
        <v>1.1200000000000001</v>
      </c>
      <c r="N91" s="196">
        <v>0.69</v>
      </c>
      <c r="O91" s="196">
        <v>0</v>
      </c>
      <c r="P91" s="196">
        <v>0.89</v>
      </c>
      <c r="Q91" s="196">
        <v>0</v>
      </c>
      <c r="R91" s="196">
        <v>5.4</v>
      </c>
      <c r="S91" s="196">
        <v>4.26</v>
      </c>
      <c r="T91" s="196">
        <v>0</v>
      </c>
      <c r="U91" s="196">
        <v>1.65</v>
      </c>
      <c r="V91" s="196">
        <v>3.65</v>
      </c>
      <c r="W91" s="196">
        <v>0.42</v>
      </c>
      <c r="X91" s="196">
        <v>1.97</v>
      </c>
      <c r="Y91" s="196">
        <v>0</v>
      </c>
      <c r="Z91" s="196">
        <v>3.08</v>
      </c>
      <c r="AA91" s="196">
        <v>19.989999999999998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280.06</v>
      </c>
      <c r="AP91" s="196">
        <v>0</v>
      </c>
      <c r="AQ91" s="196">
        <v>0</v>
      </c>
      <c r="AR91" s="196">
        <v>10.15</v>
      </c>
      <c r="AS91" s="196">
        <v>21.42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3.06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7.44</v>
      </c>
      <c r="L92" s="196">
        <v>182.06</v>
      </c>
      <c r="M92" s="196">
        <v>1.1200000000000001</v>
      </c>
      <c r="N92" s="196">
        <v>0.69</v>
      </c>
      <c r="O92" s="196">
        <v>0</v>
      </c>
      <c r="P92" s="196">
        <v>0.89</v>
      </c>
      <c r="Q92" s="196">
        <v>0</v>
      </c>
      <c r="R92" s="196">
        <v>7.25</v>
      </c>
      <c r="S92" s="196">
        <v>4.26</v>
      </c>
      <c r="T92" s="196">
        <v>0</v>
      </c>
      <c r="U92" s="196">
        <v>1.65</v>
      </c>
      <c r="V92" s="196">
        <v>3.65</v>
      </c>
      <c r="W92" s="196">
        <v>0.42</v>
      </c>
      <c r="X92" s="196">
        <v>1.97</v>
      </c>
      <c r="Y92" s="196">
        <v>0</v>
      </c>
      <c r="Z92" s="196">
        <v>3.08</v>
      </c>
      <c r="AA92" s="196">
        <v>19.989999999999998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280.06</v>
      </c>
      <c r="AP92" s="196">
        <v>0</v>
      </c>
      <c r="AQ92" s="196">
        <v>0</v>
      </c>
      <c r="AR92" s="196">
        <v>10.15</v>
      </c>
      <c r="AS92" s="196">
        <v>21.42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3.06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7.44</v>
      </c>
      <c r="L93" s="196">
        <v>182.06</v>
      </c>
      <c r="M93" s="196">
        <v>1.1200000000000001</v>
      </c>
      <c r="N93" s="196">
        <v>0.69</v>
      </c>
      <c r="O93" s="196">
        <v>0</v>
      </c>
      <c r="P93" s="196">
        <v>0.89</v>
      </c>
      <c r="Q93" s="196">
        <v>0</v>
      </c>
      <c r="R93" s="196">
        <v>7.25</v>
      </c>
      <c r="S93" s="196">
        <v>4.26</v>
      </c>
      <c r="T93" s="196">
        <v>0</v>
      </c>
      <c r="U93" s="196">
        <v>1.65</v>
      </c>
      <c r="V93" s="196">
        <v>3.65</v>
      </c>
      <c r="W93" s="196">
        <v>0.42</v>
      </c>
      <c r="X93" s="196">
        <v>1.97</v>
      </c>
      <c r="Y93" s="196">
        <v>0</v>
      </c>
      <c r="Z93" s="196">
        <v>3.08</v>
      </c>
      <c r="AA93" s="196">
        <v>19.989999999999998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280.06</v>
      </c>
      <c r="AP93" s="196">
        <v>0</v>
      </c>
      <c r="AQ93" s="196">
        <v>0</v>
      </c>
      <c r="AR93" s="196">
        <v>10.15</v>
      </c>
      <c r="AS93" s="196">
        <v>21.42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3.06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7.44</v>
      </c>
      <c r="L94" s="196">
        <v>182.06</v>
      </c>
      <c r="M94" s="196">
        <v>1.1200000000000001</v>
      </c>
      <c r="N94" s="196">
        <v>0.69</v>
      </c>
      <c r="O94" s="196">
        <v>0</v>
      </c>
      <c r="P94" s="196">
        <v>0.89</v>
      </c>
      <c r="Q94" s="196">
        <v>0</v>
      </c>
      <c r="R94" s="196">
        <v>7.25</v>
      </c>
      <c r="S94" s="196">
        <v>4.26</v>
      </c>
      <c r="T94" s="196">
        <v>0</v>
      </c>
      <c r="U94" s="196">
        <v>1.65</v>
      </c>
      <c r="V94" s="196">
        <v>3.65</v>
      </c>
      <c r="W94" s="196">
        <v>0.42</v>
      </c>
      <c r="X94" s="196">
        <v>1.97</v>
      </c>
      <c r="Y94" s="196">
        <v>0</v>
      </c>
      <c r="Z94" s="196">
        <v>3.08</v>
      </c>
      <c r="AA94" s="196">
        <v>19.989999999999998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280.06</v>
      </c>
      <c r="AP94" s="196">
        <v>0</v>
      </c>
      <c r="AQ94" s="196">
        <v>0</v>
      </c>
      <c r="AR94" s="196">
        <v>10.15</v>
      </c>
      <c r="AS94" s="196">
        <v>21.42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3.06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7.44</v>
      </c>
      <c r="L95" s="196">
        <v>182.06</v>
      </c>
      <c r="M95" s="196">
        <v>1.1200000000000001</v>
      </c>
      <c r="N95" s="196">
        <v>0.69</v>
      </c>
      <c r="O95" s="196">
        <v>0</v>
      </c>
      <c r="P95" s="196">
        <v>0.89</v>
      </c>
      <c r="Q95" s="196">
        <v>0</v>
      </c>
      <c r="R95" s="196">
        <v>7.25</v>
      </c>
      <c r="S95" s="196">
        <v>4.26</v>
      </c>
      <c r="T95" s="196">
        <v>0</v>
      </c>
      <c r="U95" s="196">
        <v>1.65</v>
      </c>
      <c r="V95" s="196">
        <v>3.65</v>
      </c>
      <c r="W95" s="196">
        <v>0.42</v>
      </c>
      <c r="X95" s="196">
        <v>1.97</v>
      </c>
      <c r="Y95" s="196">
        <v>0</v>
      </c>
      <c r="Z95" s="196">
        <v>3.08</v>
      </c>
      <c r="AA95" s="196">
        <v>19.989999999999998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280.06</v>
      </c>
      <c r="AP95" s="196">
        <v>0</v>
      </c>
      <c r="AQ95" s="196">
        <v>0</v>
      </c>
      <c r="AR95" s="196">
        <v>10.15</v>
      </c>
      <c r="AS95" s="196">
        <v>21.42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3.06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7.44</v>
      </c>
      <c r="L96" s="196">
        <v>182.06</v>
      </c>
      <c r="M96" s="196">
        <v>1.1200000000000001</v>
      </c>
      <c r="N96" s="196">
        <v>0.69</v>
      </c>
      <c r="O96" s="196">
        <v>0</v>
      </c>
      <c r="P96" s="196">
        <v>0.89</v>
      </c>
      <c r="Q96" s="196">
        <v>0</v>
      </c>
      <c r="R96" s="196">
        <v>7.25</v>
      </c>
      <c r="S96" s="196">
        <v>4.26</v>
      </c>
      <c r="T96" s="196">
        <v>0</v>
      </c>
      <c r="U96" s="196">
        <v>1.65</v>
      </c>
      <c r="V96" s="196">
        <v>3.65</v>
      </c>
      <c r="W96" s="196">
        <v>0.42</v>
      </c>
      <c r="X96" s="196">
        <v>1.97</v>
      </c>
      <c r="Y96" s="196">
        <v>0</v>
      </c>
      <c r="Z96" s="196">
        <v>3.08</v>
      </c>
      <c r="AA96" s="196">
        <v>19.989999999999998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280.06</v>
      </c>
      <c r="AP96" s="196">
        <v>0</v>
      </c>
      <c r="AQ96" s="196">
        <v>0</v>
      </c>
      <c r="AR96" s="196">
        <v>10.15</v>
      </c>
      <c r="AS96" s="196">
        <v>21.42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3.06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7.44</v>
      </c>
      <c r="L97" s="196">
        <v>182.06</v>
      </c>
      <c r="M97" s="196">
        <v>1.1200000000000001</v>
      </c>
      <c r="N97" s="196">
        <v>0.69</v>
      </c>
      <c r="O97" s="196">
        <v>0</v>
      </c>
      <c r="P97" s="196">
        <v>0.89</v>
      </c>
      <c r="Q97" s="196">
        <v>0</v>
      </c>
      <c r="R97" s="196">
        <v>7.25</v>
      </c>
      <c r="S97" s="196">
        <v>4.26</v>
      </c>
      <c r="T97" s="196">
        <v>0</v>
      </c>
      <c r="U97" s="196">
        <v>1.65</v>
      </c>
      <c r="V97" s="196">
        <v>3.65</v>
      </c>
      <c r="W97" s="196">
        <v>5.88</v>
      </c>
      <c r="X97" s="196">
        <v>30.85</v>
      </c>
      <c r="Y97" s="196">
        <v>0</v>
      </c>
      <c r="Z97" s="196">
        <v>3.08</v>
      </c>
      <c r="AA97" s="196">
        <v>19.989999999999998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280.06</v>
      </c>
      <c r="AP97" s="196">
        <v>0</v>
      </c>
      <c r="AQ97" s="196">
        <v>0</v>
      </c>
      <c r="AR97" s="196">
        <v>10.15</v>
      </c>
      <c r="AS97" s="196">
        <v>21.42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3.06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7.44</v>
      </c>
      <c r="L98" s="196">
        <v>182.06</v>
      </c>
      <c r="M98" s="196">
        <v>1.1200000000000001</v>
      </c>
      <c r="N98" s="196">
        <v>0.69</v>
      </c>
      <c r="O98" s="196">
        <v>0</v>
      </c>
      <c r="P98" s="196">
        <v>0.89</v>
      </c>
      <c r="Q98" s="196">
        <v>0</v>
      </c>
      <c r="R98" s="196">
        <v>7.25</v>
      </c>
      <c r="S98" s="196">
        <v>4.26</v>
      </c>
      <c r="T98" s="196">
        <v>0</v>
      </c>
      <c r="U98" s="196">
        <v>1.65</v>
      </c>
      <c r="V98" s="196">
        <v>3.65</v>
      </c>
      <c r="W98" s="196">
        <v>5.88</v>
      </c>
      <c r="X98" s="196">
        <v>30.85</v>
      </c>
      <c r="Y98" s="196">
        <v>0</v>
      </c>
      <c r="Z98" s="196">
        <v>3.08</v>
      </c>
      <c r="AA98" s="196">
        <v>19.989999999999998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280.06</v>
      </c>
      <c r="AP98" s="196">
        <v>0</v>
      </c>
      <c r="AQ98" s="196">
        <v>0</v>
      </c>
      <c r="AR98" s="196">
        <v>10.15</v>
      </c>
      <c r="AS98" s="196">
        <v>21.42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7.2480000000000058E-2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0.11493250000000002</v>
      </c>
      <c r="L99">
        <f t="shared" si="0"/>
        <v>2.498637499999997</v>
      </c>
      <c r="M99">
        <f t="shared" si="0"/>
        <v>2.6880000000000032E-2</v>
      </c>
      <c r="N99">
        <f t="shared" si="0"/>
        <v>1.6559999999999978E-2</v>
      </c>
      <c r="O99">
        <f t="shared" si="0"/>
        <v>0</v>
      </c>
      <c r="P99">
        <f t="shared" si="0"/>
        <v>2.7570000000000008E-2</v>
      </c>
      <c r="Q99">
        <f t="shared" si="0"/>
        <v>0</v>
      </c>
      <c r="R99">
        <f t="shared" si="0"/>
        <v>7.6822500000000127E-2</v>
      </c>
      <c r="S99">
        <f t="shared" si="0"/>
        <v>6.6672499999999871E-2</v>
      </c>
      <c r="T99">
        <f t="shared" si="0"/>
        <v>0</v>
      </c>
      <c r="U99">
        <f t="shared" si="0"/>
        <v>3.9602500000000068E-2</v>
      </c>
      <c r="V99">
        <f t="shared" si="0"/>
        <v>4.5390000000000062E-2</v>
      </c>
      <c r="W99">
        <f t="shared" si="0"/>
        <v>4.694999999999977E-2</v>
      </c>
      <c r="X99">
        <f t="shared" si="0"/>
        <v>6.6494999999999999E-2</v>
      </c>
      <c r="Y99">
        <f t="shared" si="0"/>
        <v>0</v>
      </c>
      <c r="Z99">
        <f t="shared" si="0"/>
        <v>0.39283749999999867</v>
      </c>
      <c r="AA99">
        <f t="shared" si="0"/>
        <v>0.21989250000000035</v>
      </c>
      <c r="AB99">
        <f t="shared" si="0"/>
        <v>0</v>
      </c>
      <c r="AC99">
        <f t="shared" si="0"/>
        <v>3.2340000000000001E-2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0.19215749999999998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6.6888000000000059</v>
      </c>
      <c r="AP99">
        <f t="shared" si="0"/>
        <v>0</v>
      </c>
      <c r="AQ99">
        <f t="shared" si="0"/>
        <v>0</v>
      </c>
      <c r="AR99">
        <f t="shared" si="0"/>
        <v>0.24359999999999962</v>
      </c>
      <c r="AS99">
        <f t="shared" si="0"/>
        <v>0.51424750000000075</v>
      </c>
      <c r="AT99">
        <f t="shared" si="0"/>
        <v>0.67583999999999822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-21.992000000000001</v>
      </c>
      <c r="D25" s="82">
        <v>0</v>
      </c>
      <c r="E25" s="82">
        <v>0</v>
      </c>
      <c r="F25" s="82">
        <v>-5.008</v>
      </c>
      <c r="G25" s="82">
        <v>-27</v>
      </c>
      <c r="H25" s="76"/>
      <c r="I25" s="31">
        <v>23</v>
      </c>
      <c r="J25" s="82">
        <v>21.992000000000001</v>
      </c>
      <c r="K25" s="82">
        <v>0</v>
      </c>
      <c r="L25" s="82">
        <v>0</v>
      </c>
      <c r="M25" s="82">
        <v>0</v>
      </c>
      <c r="N25" s="82">
        <v>21.992000000000001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5.008</v>
      </c>
      <c r="AF25" s="82">
        <v>0</v>
      </c>
      <c r="AG25" s="82">
        <v>0</v>
      </c>
      <c r="AH25" s="82">
        <v>0</v>
      </c>
      <c r="AI25" s="82">
        <v>5.008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21.992000000000001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-21.992000000000001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5.008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-5.008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219.92000000000002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219.92000000000002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50.08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50.08</v>
      </c>
      <c r="DF25" s="81">
        <f t="shared" si="31"/>
        <v>27</v>
      </c>
      <c r="DG25" s="81">
        <f t="shared" si="32"/>
        <v>-21.992000000000001</v>
      </c>
      <c r="DH25" s="81">
        <f t="shared" si="33"/>
        <v>0</v>
      </c>
      <c r="DI25" s="81">
        <f t="shared" si="34"/>
        <v>0</v>
      </c>
      <c r="DJ25" s="81">
        <f t="shared" si="35"/>
        <v>-5.008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-46.146999999999998</v>
      </c>
      <c r="D26" s="82">
        <v>0</v>
      </c>
      <c r="E26" s="82">
        <v>0</v>
      </c>
      <c r="F26" s="82">
        <v>-62.853000000000002</v>
      </c>
      <c r="G26" s="82">
        <v>-109</v>
      </c>
      <c r="H26" s="76"/>
      <c r="I26" s="31">
        <v>24</v>
      </c>
      <c r="J26" s="82">
        <v>46.146999999999998</v>
      </c>
      <c r="K26" s="82">
        <v>0</v>
      </c>
      <c r="L26" s="82">
        <v>0</v>
      </c>
      <c r="M26" s="82">
        <v>0</v>
      </c>
      <c r="N26" s="82">
        <v>46.146999999999998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62.853000000000002</v>
      </c>
      <c r="AF26" s="82">
        <v>0</v>
      </c>
      <c r="AG26" s="82">
        <v>0</v>
      </c>
      <c r="AH26" s="82">
        <v>0</v>
      </c>
      <c r="AI26" s="82">
        <v>62.853000000000002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46.146999999999998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-46.146999999999998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62.853000000000002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-62.853000000000002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461.46999999999997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461.46999999999997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628.53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628.53</v>
      </c>
      <c r="DF26" s="81">
        <f t="shared" si="31"/>
        <v>109</v>
      </c>
      <c r="DG26" s="81">
        <f t="shared" si="32"/>
        <v>-46.146999999999998</v>
      </c>
      <c r="DH26" s="81">
        <f t="shared" si="33"/>
        <v>0</v>
      </c>
      <c r="DI26" s="81">
        <f t="shared" si="34"/>
        <v>0</v>
      </c>
      <c r="DJ26" s="81">
        <f t="shared" si="35"/>
        <v>-62.853000000000002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-105.477</v>
      </c>
      <c r="G27" s="82">
        <v>-105.477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105.477</v>
      </c>
      <c r="AF27" s="82">
        <v>0</v>
      </c>
      <c r="AG27" s="82">
        <v>0</v>
      </c>
      <c r="AH27" s="82">
        <v>0</v>
      </c>
      <c r="AI27" s="82">
        <v>105.477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105.477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-105.477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1054.77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1054.77</v>
      </c>
      <c r="DF27" s="81">
        <f t="shared" si="31"/>
        <v>105.477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-105.477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-51.908000000000001</v>
      </c>
      <c r="G28" s="82">
        <v>-51.908000000000001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51.908000000000001</v>
      </c>
      <c r="AF28" s="82">
        <v>0</v>
      </c>
      <c r="AG28" s="82">
        <v>0</v>
      </c>
      <c r="AH28" s="82">
        <v>0</v>
      </c>
      <c r="AI28" s="82">
        <v>51.908000000000001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51.908000000000001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-51.908000000000001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519.08000000000004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519.08000000000004</v>
      </c>
      <c r="DF28" s="81">
        <f t="shared" si="31"/>
        <v>51.908000000000001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-51.908000000000001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-164.07400000000001</v>
      </c>
      <c r="G31" s="82">
        <v>-164.07400000000001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164.07400000000001</v>
      </c>
      <c r="AF31" s="82">
        <v>0</v>
      </c>
      <c r="AG31" s="82">
        <v>0</v>
      </c>
      <c r="AH31" s="82">
        <v>0</v>
      </c>
      <c r="AI31" s="82">
        <v>164.07400000000001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164.07400000000001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-164.07400000000001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1640.7400000000002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1640.7400000000002</v>
      </c>
      <c r="DF31" s="81">
        <f t="shared" si="31"/>
        <v>164.07400000000001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-164.07400000000001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-153.80099999999999</v>
      </c>
      <c r="G32" s="82">
        <v>-153.80099999999999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153.80099999999999</v>
      </c>
      <c r="AF32" s="82">
        <v>0</v>
      </c>
      <c r="AG32" s="82">
        <v>0</v>
      </c>
      <c r="AH32" s="82">
        <v>0</v>
      </c>
      <c r="AI32" s="82">
        <v>153.80099999999999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153.80099999999999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-153.80099999999999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1538.0099999999998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1538.0099999999998</v>
      </c>
      <c r="DF32" s="81">
        <f t="shared" si="31"/>
        <v>153.80099999999999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-153.80099999999999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-158.85400000000001</v>
      </c>
      <c r="G33" s="82">
        <v>-158.85400000000001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158.85400000000001</v>
      </c>
      <c r="AF33" s="82">
        <v>0</v>
      </c>
      <c r="AG33" s="82">
        <v>0</v>
      </c>
      <c r="AH33" s="82">
        <v>0</v>
      </c>
      <c r="AI33" s="82">
        <v>158.85400000000001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158.85400000000001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-158.85400000000001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1588.5400000000002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1588.5400000000002</v>
      </c>
      <c r="DF33" s="81">
        <f t="shared" si="31"/>
        <v>158.85400000000001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-158.85400000000001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-116.259</v>
      </c>
      <c r="G34" s="82">
        <v>-116.259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116.259</v>
      </c>
      <c r="AF34" s="82">
        <v>0</v>
      </c>
      <c r="AG34" s="82">
        <v>0</v>
      </c>
      <c r="AH34" s="82">
        <v>0</v>
      </c>
      <c r="AI34" s="82">
        <v>116.259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116.259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-116.259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1162.5899999999999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1162.5899999999999</v>
      </c>
      <c r="DF34" s="81">
        <f t="shared" si="31"/>
        <v>116.259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-116.259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-98.951999999999998</v>
      </c>
      <c r="G35" s="82">
        <v>-98.951999999999998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98.951999999999998</v>
      </c>
      <c r="AF35" s="82">
        <v>0</v>
      </c>
      <c r="AG35" s="82">
        <v>0</v>
      </c>
      <c r="AH35" s="82">
        <v>0</v>
      </c>
      <c r="AI35" s="82">
        <v>98.951999999999998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98.951999999999998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-98.951999999999998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989.52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989.52</v>
      </c>
      <c r="DF35" s="81">
        <f t="shared" si="31"/>
        <v>98.951999999999998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-98.951999999999998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-82.025000000000006</v>
      </c>
      <c r="G36" s="82">
        <v>-82.025000000000006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82.025000000000006</v>
      </c>
      <c r="AF36" s="82">
        <v>0</v>
      </c>
      <c r="AG36" s="82">
        <v>0</v>
      </c>
      <c r="AH36" s="82">
        <v>0</v>
      </c>
      <c r="AI36" s="82">
        <v>82.025000000000006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82.025000000000006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-82.025000000000006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820.25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820.25</v>
      </c>
      <c r="DF36" s="81">
        <f t="shared" si="31"/>
        <v>82.025000000000006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-82.025000000000006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-84.328999999999994</v>
      </c>
      <c r="G37" s="82">
        <v>-84.328999999999994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84.328999999999994</v>
      </c>
      <c r="AF37" s="82">
        <v>0</v>
      </c>
      <c r="AG37" s="82">
        <v>0</v>
      </c>
      <c r="AH37" s="82">
        <v>0</v>
      </c>
      <c r="AI37" s="82">
        <v>84.328999999999994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84.328999999999994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-84.328999999999994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843.29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843.29</v>
      </c>
      <c r="DF37" s="81">
        <f t="shared" si="31"/>
        <v>84.328999999999994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-84.328999999999994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-104.63</v>
      </c>
      <c r="G38" s="82">
        <v>-104.63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104.63</v>
      </c>
      <c r="AF38" s="82">
        <v>0</v>
      </c>
      <c r="AG38" s="82">
        <v>0</v>
      </c>
      <c r="AH38" s="82">
        <v>0</v>
      </c>
      <c r="AI38" s="82">
        <v>104.63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104.63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-104.63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1046.3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1046.3</v>
      </c>
      <c r="DF38" s="81">
        <f t="shared" si="31"/>
        <v>104.63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-104.63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-10</v>
      </c>
      <c r="D39" s="82">
        <v>0</v>
      </c>
      <c r="E39" s="82">
        <v>0</v>
      </c>
      <c r="F39" s="82">
        <v>-102.383</v>
      </c>
      <c r="G39" s="82">
        <v>-112.383</v>
      </c>
      <c r="H39" s="76"/>
      <c r="I39" s="31">
        <v>37</v>
      </c>
      <c r="J39" s="82">
        <v>10</v>
      </c>
      <c r="K39" s="82">
        <v>0</v>
      </c>
      <c r="L39" s="82">
        <v>0</v>
      </c>
      <c r="M39" s="82">
        <v>0</v>
      </c>
      <c r="N39" s="82">
        <v>10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102.383</v>
      </c>
      <c r="AF39" s="82">
        <v>0</v>
      </c>
      <c r="AG39" s="82">
        <v>0</v>
      </c>
      <c r="AH39" s="82">
        <v>0</v>
      </c>
      <c r="AI39" s="82">
        <v>102.383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10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-10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102.383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-102.383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100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100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1023.8299999999999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1023.8299999999999</v>
      </c>
      <c r="DF39" s="81">
        <f t="shared" si="31"/>
        <v>112.383</v>
      </c>
      <c r="DG39" s="81">
        <f t="shared" si="32"/>
        <v>-10</v>
      </c>
      <c r="DH39" s="81">
        <f t="shared" si="33"/>
        <v>0</v>
      </c>
      <c r="DI39" s="81">
        <f t="shared" si="34"/>
        <v>0</v>
      </c>
      <c r="DJ39" s="81">
        <f t="shared" si="35"/>
        <v>-102.383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-56.402999999999999</v>
      </c>
      <c r="G40" s="82">
        <v>-56.402999999999999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56.402999999999999</v>
      </c>
      <c r="AF40" s="82">
        <v>0</v>
      </c>
      <c r="AG40" s="82">
        <v>0</v>
      </c>
      <c r="AH40" s="82">
        <v>0</v>
      </c>
      <c r="AI40" s="82">
        <v>56.402999999999999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56.402999999999999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-56.402999999999999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564.03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564.03</v>
      </c>
      <c r="DF40" s="81">
        <f t="shared" si="31"/>
        <v>56.402999999999999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-56.402999999999999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-21.94</v>
      </c>
      <c r="G41" s="82">
        <v>-21.94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21.94</v>
      </c>
      <c r="AF41" s="82">
        <v>0</v>
      </c>
      <c r="AG41" s="82">
        <v>0</v>
      </c>
      <c r="AH41" s="82">
        <v>0</v>
      </c>
      <c r="AI41" s="82">
        <v>21.94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21.94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-21.94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219.4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219.4</v>
      </c>
      <c r="DF41" s="81">
        <f t="shared" si="31"/>
        <v>21.94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-21.94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-5</v>
      </c>
      <c r="D42" s="82">
        <v>0</v>
      </c>
      <c r="E42" s="82">
        <v>0</v>
      </c>
      <c r="F42" s="82">
        <v>0</v>
      </c>
      <c r="G42" s="82">
        <v>-5</v>
      </c>
      <c r="H42" s="76"/>
      <c r="I42" s="31">
        <v>40</v>
      </c>
      <c r="J42" s="82">
        <v>5</v>
      </c>
      <c r="K42" s="82">
        <v>0</v>
      </c>
      <c r="L42" s="82">
        <v>0</v>
      </c>
      <c r="M42" s="82">
        <v>0</v>
      </c>
      <c r="N42" s="82">
        <v>5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5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-5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50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50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5</v>
      </c>
      <c r="DG42" s="81">
        <f t="shared" si="32"/>
        <v>-5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-75.335999999999999</v>
      </c>
      <c r="G69" s="82">
        <v>-75.335999999999999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75.335999999999999</v>
      </c>
      <c r="AF69" s="82">
        <v>0</v>
      </c>
      <c r="AG69" s="82">
        <v>0</v>
      </c>
      <c r="AH69" s="82">
        <v>0</v>
      </c>
      <c r="AI69" s="82">
        <v>75.335999999999999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75.335999999999999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-75.335999999999999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753.36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753.36</v>
      </c>
      <c r="DF69" s="81">
        <f t="shared" si="59"/>
        <v>75.335999999999999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-75.335999999999999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-82.784000000000006</v>
      </c>
      <c r="G70" s="82">
        <v>-82.784000000000006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82.784000000000006</v>
      </c>
      <c r="AF70" s="82">
        <v>0</v>
      </c>
      <c r="AG70" s="82">
        <v>0</v>
      </c>
      <c r="AH70" s="82">
        <v>0</v>
      </c>
      <c r="AI70" s="82">
        <v>82.784000000000006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82.784000000000006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-82.784000000000006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827.84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827.84</v>
      </c>
      <c r="DF70" s="81">
        <f t="shared" si="59"/>
        <v>82.784000000000006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-82.784000000000006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-71.921000000000006</v>
      </c>
      <c r="G71" s="82">
        <v>-71.921000000000006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71.921000000000006</v>
      </c>
      <c r="AF71" s="82">
        <v>0</v>
      </c>
      <c r="AG71" s="82">
        <v>0</v>
      </c>
      <c r="AH71" s="82">
        <v>0</v>
      </c>
      <c r="AI71" s="82">
        <v>71.921000000000006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71.921000000000006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-71.921000000000006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719.21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719.21</v>
      </c>
      <c r="DF71" s="81">
        <f t="shared" si="59"/>
        <v>71.921000000000006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-71.921000000000006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-42.728000000000002</v>
      </c>
      <c r="G72" s="82">
        <v>-42.728000000000002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-20</v>
      </c>
      <c r="N72" s="82">
        <v>-20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42.728000000000002</v>
      </c>
      <c r="AF72" s="82">
        <v>20</v>
      </c>
      <c r="AG72" s="82">
        <v>0</v>
      </c>
      <c r="AH72" s="82">
        <v>0</v>
      </c>
      <c r="AI72" s="82">
        <v>62.728000000000002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42.728000000000002</v>
      </c>
      <c r="BQ72" s="83">
        <f t="shared" si="47"/>
        <v>20</v>
      </c>
      <c r="BR72" s="83">
        <f t="shared" si="47"/>
        <v>0</v>
      </c>
      <c r="BS72" s="83">
        <f t="shared" si="47"/>
        <v>0</v>
      </c>
      <c r="BT72" s="83">
        <f t="shared" si="48"/>
        <v>-62.728000000000002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427.28000000000003</v>
      </c>
      <c r="DA72" s="80">
        <f t="shared" si="57"/>
        <v>200</v>
      </c>
      <c r="DB72" s="80">
        <f t="shared" si="57"/>
        <v>0</v>
      </c>
      <c r="DC72" s="80">
        <f t="shared" si="57"/>
        <v>0</v>
      </c>
      <c r="DD72" s="80">
        <f t="shared" si="58"/>
        <v>627.28</v>
      </c>
      <c r="DF72" s="81">
        <f t="shared" si="59"/>
        <v>42.728000000000002</v>
      </c>
      <c r="DG72" s="81">
        <f t="shared" si="60"/>
        <v>20</v>
      </c>
      <c r="DH72" s="81">
        <f t="shared" si="61"/>
        <v>0</v>
      </c>
      <c r="DI72" s="81">
        <f t="shared" si="62"/>
        <v>0</v>
      </c>
      <c r="DJ72" s="81">
        <f t="shared" si="63"/>
        <v>-62.728000000000002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-39.298000000000002</v>
      </c>
      <c r="G73" s="82">
        <v>-39.298000000000002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-24.349</v>
      </c>
      <c r="N73" s="82">
        <v>-24.349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39.298000000000002</v>
      </c>
      <c r="AF73" s="82">
        <v>24.349</v>
      </c>
      <c r="AG73" s="82">
        <v>0</v>
      </c>
      <c r="AH73" s="82">
        <v>0</v>
      </c>
      <c r="AI73" s="82">
        <v>63.646999999999998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39.298000000000002</v>
      </c>
      <c r="BQ73" s="83">
        <f t="shared" si="47"/>
        <v>24.349</v>
      </c>
      <c r="BR73" s="83">
        <f t="shared" si="47"/>
        <v>0</v>
      </c>
      <c r="BS73" s="83">
        <f t="shared" si="47"/>
        <v>0</v>
      </c>
      <c r="BT73" s="83">
        <f t="shared" si="48"/>
        <v>-63.647000000000006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392.98</v>
      </c>
      <c r="DA73" s="80">
        <f t="shared" si="57"/>
        <v>243.49</v>
      </c>
      <c r="DB73" s="80">
        <f t="shared" si="57"/>
        <v>0</v>
      </c>
      <c r="DC73" s="80">
        <f t="shared" si="57"/>
        <v>0</v>
      </c>
      <c r="DD73" s="80">
        <f t="shared" si="58"/>
        <v>636.47</v>
      </c>
      <c r="DF73" s="81">
        <f t="shared" si="59"/>
        <v>39.298000000000002</v>
      </c>
      <c r="DG73" s="81">
        <f t="shared" si="60"/>
        <v>24.349</v>
      </c>
      <c r="DH73" s="81">
        <f t="shared" si="61"/>
        <v>0</v>
      </c>
      <c r="DI73" s="81">
        <f t="shared" si="62"/>
        <v>0</v>
      </c>
      <c r="DJ73" s="81">
        <f t="shared" si="63"/>
        <v>-63.647000000000006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-58.445</v>
      </c>
      <c r="G74" s="82">
        <v>-58.445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-25</v>
      </c>
      <c r="N74" s="82">
        <v>-25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58.445</v>
      </c>
      <c r="AF74" s="82">
        <v>25</v>
      </c>
      <c r="AG74" s="82">
        <v>0</v>
      </c>
      <c r="AH74" s="82">
        <v>0</v>
      </c>
      <c r="AI74" s="82">
        <v>83.444999999999993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58.445</v>
      </c>
      <c r="BQ74" s="83">
        <f t="shared" si="47"/>
        <v>25</v>
      </c>
      <c r="BR74" s="83">
        <f t="shared" si="47"/>
        <v>0</v>
      </c>
      <c r="BS74" s="83">
        <f t="shared" si="47"/>
        <v>0</v>
      </c>
      <c r="BT74" s="83">
        <f t="shared" si="48"/>
        <v>-83.444999999999993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584.45000000000005</v>
      </c>
      <c r="DA74" s="80">
        <f t="shared" si="57"/>
        <v>250</v>
      </c>
      <c r="DB74" s="80">
        <f t="shared" si="57"/>
        <v>0</v>
      </c>
      <c r="DC74" s="80">
        <f t="shared" si="57"/>
        <v>0</v>
      </c>
      <c r="DD74" s="80">
        <f t="shared" si="58"/>
        <v>834.45</v>
      </c>
      <c r="DF74" s="81">
        <f t="shared" si="59"/>
        <v>58.445</v>
      </c>
      <c r="DG74" s="81">
        <f t="shared" si="60"/>
        <v>25</v>
      </c>
      <c r="DH74" s="81">
        <f t="shared" si="61"/>
        <v>0</v>
      </c>
      <c r="DI74" s="81">
        <f t="shared" si="62"/>
        <v>0</v>
      </c>
      <c r="DJ74" s="81">
        <f t="shared" si="63"/>
        <v>-83.444999999999993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-68.242000000000004</v>
      </c>
      <c r="G75" s="82">
        <v>-68.242000000000004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-20</v>
      </c>
      <c r="N75" s="82">
        <v>-20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68.242000000000004</v>
      </c>
      <c r="AF75" s="82">
        <v>20</v>
      </c>
      <c r="AG75" s="82">
        <v>0</v>
      </c>
      <c r="AH75" s="82">
        <v>0</v>
      </c>
      <c r="AI75" s="82">
        <v>88.242000000000004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68.242000000000004</v>
      </c>
      <c r="BQ75" s="83">
        <f t="shared" si="47"/>
        <v>20</v>
      </c>
      <c r="BR75" s="83">
        <f t="shared" si="47"/>
        <v>0</v>
      </c>
      <c r="BS75" s="83">
        <f t="shared" si="47"/>
        <v>0</v>
      </c>
      <c r="BT75" s="83">
        <f t="shared" si="48"/>
        <v>-88.242000000000004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682.42000000000007</v>
      </c>
      <c r="DA75" s="80">
        <f t="shared" si="57"/>
        <v>200</v>
      </c>
      <c r="DB75" s="80">
        <f t="shared" si="57"/>
        <v>0</v>
      </c>
      <c r="DC75" s="80">
        <f t="shared" si="57"/>
        <v>0</v>
      </c>
      <c r="DD75" s="80">
        <f t="shared" si="58"/>
        <v>882.42000000000007</v>
      </c>
      <c r="DF75" s="81">
        <f t="shared" si="59"/>
        <v>68.242000000000004</v>
      </c>
      <c r="DG75" s="81">
        <f t="shared" si="60"/>
        <v>20</v>
      </c>
      <c r="DH75" s="81">
        <f t="shared" si="61"/>
        <v>0</v>
      </c>
      <c r="DI75" s="81">
        <f t="shared" si="62"/>
        <v>0</v>
      </c>
      <c r="DJ75" s="81">
        <f t="shared" si="63"/>
        <v>-88.242000000000004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-79.61</v>
      </c>
      <c r="G76" s="82">
        <v>-79.61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79.61</v>
      </c>
      <c r="AF76" s="82">
        <v>0</v>
      </c>
      <c r="AG76" s="82">
        <v>0</v>
      </c>
      <c r="AH76" s="82">
        <v>0</v>
      </c>
      <c r="AI76" s="82">
        <v>79.61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79.61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-79.61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796.1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796.1</v>
      </c>
      <c r="DF76" s="81">
        <f t="shared" si="59"/>
        <v>79.61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-79.61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-81.52</v>
      </c>
      <c r="G77" s="82">
        <v>-81.52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81.52</v>
      </c>
      <c r="AF77" s="82">
        <v>0</v>
      </c>
      <c r="AG77" s="82">
        <v>0</v>
      </c>
      <c r="AH77" s="82">
        <v>0</v>
      </c>
      <c r="AI77" s="82">
        <v>81.52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81.52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-81.52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815.19999999999993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815.19999999999993</v>
      </c>
      <c r="DF77" s="81">
        <f t="shared" si="59"/>
        <v>81.52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-81.52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-82.304000000000002</v>
      </c>
      <c r="G78" s="82">
        <v>-82.304000000000002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82.304000000000002</v>
      </c>
      <c r="AF78" s="82">
        <v>0</v>
      </c>
      <c r="AG78" s="82">
        <v>0</v>
      </c>
      <c r="AH78" s="82">
        <v>0</v>
      </c>
      <c r="AI78" s="82">
        <v>82.304000000000002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82.304000000000002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-82.304000000000002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823.04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823.04</v>
      </c>
      <c r="DF78" s="81">
        <f t="shared" si="59"/>
        <v>82.304000000000002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-82.304000000000002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-67.942999999999998</v>
      </c>
      <c r="G79" s="82">
        <v>-67.942999999999998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67.942999999999998</v>
      </c>
      <c r="AF79" s="82">
        <v>0</v>
      </c>
      <c r="AG79" s="82">
        <v>0</v>
      </c>
      <c r="AH79" s="82">
        <v>0</v>
      </c>
      <c r="AI79" s="82">
        <v>67.942999999999998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67.942999999999998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-67.942999999999998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679.43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679.43</v>
      </c>
      <c r="DF79" s="81">
        <f t="shared" si="59"/>
        <v>67.942999999999998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-67.942999999999998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-54.215000000000003</v>
      </c>
      <c r="G80" s="82">
        <v>-54.215000000000003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54.215000000000003</v>
      </c>
      <c r="AF80" s="82">
        <v>0</v>
      </c>
      <c r="AG80" s="82">
        <v>0</v>
      </c>
      <c r="AH80" s="82">
        <v>0</v>
      </c>
      <c r="AI80" s="82">
        <v>54.215000000000003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54.215000000000003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-54.215000000000003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542.15000000000009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542.15000000000009</v>
      </c>
      <c r="DF80" s="81">
        <f t="shared" si="59"/>
        <v>54.215000000000003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-54.215000000000003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-63.81</v>
      </c>
      <c r="G81" s="82">
        <v>-63.81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63.81</v>
      </c>
      <c r="AF81" s="82">
        <v>0</v>
      </c>
      <c r="AG81" s="82">
        <v>0</v>
      </c>
      <c r="AH81" s="82">
        <v>0</v>
      </c>
      <c r="AI81" s="82">
        <v>63.81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63.81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-63.81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638.1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638.1</v>
      </c>
      <c r="DF81" s="81">
        <f t="shared" si="59"/>
        <v>63.81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-63.81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-99.828000000000003</v>
      </c>
      <c r="G82" s="82">
        <v>-99.828000000000003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99.828000000000003</v>
      </c>
      <c r="AF82" s="82">
        <v>0</v>
      </c>
      <c r="AG82" s="82">
        <v>0</v>
      </c>
      <c r="AH82" s="82">
        <v>0</v>
      </c>
      <c r="AI82" s="82">
        <v>99.828000000000003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99.828000000000003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-99.828000000000003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998.28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998.28</v>
      </c>
      <c r="DF82" s="81">
        <f t="shared" si="59"/>
        <v>99.828000000000003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-99.828000000000003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-90</v>
      </c>
      <c r="D83" s="82">
        <v>0</v>
      </c>
      <c r="E83" s="82">
        <v>0</v>
      </c>
      <c r="F83" s="82">
        <v>-133.51300000000001</v>
      </c>
      <c r="G83" s="82">
        <v>-223.51300000000001</v>
      </c>
      <c r="H83" s="76"/>
      <c r="I83" s="31">
        <v>81</v>
      </c>
      <c r="J83" s="82">
        <v>90</v>
      </c>
      <c r="K83" s="82">
        <v>0</v>
      </c>
      <c r="L83" s="82">
        <v>0</v>
      </c>
      <c r="M83" s="82">
        <v>0</v>
      </c>
      <c r="N83" s="82">
        <v>90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133.51300000000001</v>
      </c>
      <c r="AF83" s="82">
        <v>0</v>
      </c>
      <c r="AG83" s="82">
        <v>0</v>
      </c>
      <c r="AH83" s="82">
        <v>0</v>
      </c>
      <c r="AI83" s="82">
        <v>133.51300000000001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90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-90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133.51300000000001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-133.51300000000001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900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900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1335.13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1335.13</v>
      </c>
      <c r="DF83" s="81">
        <f t="shared" si="59"/>
        <v>223.51300000000001</v>
      </c>
      <c r="DG83" s="81">
        <f t="shared" si="60"/>
        <v>-90</v>
      </c>
      <c r="DH83" s="81">
        <f t="shared" si="61"/>
        <v>0</v>
      </c>
      <c r="DI83" s="81">
        <f t="shared" si="62"/>
        <v>0</v>
      </c>
      <c r="DJ83" s="81">
        <f t="shared" si="63"/>
        <v>-133.51300000000001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-34</v>
      </c>
      <c r="D84" s="82">
        <v>0</v>
      </c>
      <c r="E84" s="82">
        <v>0</v>
      </c>
      <c r="F84" s="82">
        <v>-139.447</v>
      </c>
      <c r="G84" s="82">
        <v>-173.447</v>
      </c>
      <c r="H84" s="76"/>
      <c r="I84" s="31">
        <v>82</v>
      </c>
      <c r="J84" s="82">
        <v>34</v>
      </c>
      <c r="K84" s="82">
        <v>0</v>
      </c>
      <c r="L84" s="82">
        <v>0</v>
      </c>
      <c r="M84" s="82">
        <v>0</v>
      </c>
      <c r="N84" s="82">
        <v>34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139.447</v>
      </c>
      <c r="AF84" s="82">
        <v>0</v>
      </c>
      <c r="AG84" s="82">
        <v>0</v>
      </c>
      <c r="AH84" s="82">
        <v>0</v>
      </c>
      <c r="AI84" s="82">
        <v>139.447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34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-34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139.447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-139.447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340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340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1394.47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1394.47</v>
      </c>
      <c r="DF84" s="81">
        <f t="shared" si="59"/>
        <v>173.447</v>
      </c>
      <c r="DG84" s="81">
        <f t="shared" si="60"/>
        <v>-34</v>
      </c>
      <c r="DH84" s="81">
        <f t="shared" si="61"/>
        <v>0</v>
      </c>
      <c r="DI84" s="81">
        <f t="shared" si="62"/>
        <v>0</v>
      </c>
      <c r="DJ84" s="81">
        <f t="shared" si="63"/>
        <v>-139.447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-27</v>
      </c>
      <c r="D85" s="82">
        <v>0</v>
      </c>
      <c r="E85" s="82">
        <v>0</v>
      </c>
      <c r="F85" s="82">
        <v>0</v>
      </c>
      <c r="G85" s="82">
        <v>-27</v>
      </c>
      <c r="H85" s="76"/>
      <c r="I85" s="31">
        <v>83</v>
      </c>
      <c r="J85" s="82">
        <v>27</v>
      </c>
      <c r="K85" s="82">
        <v>0</v>
      </c>
      <c r="L85" s="82">
        <v>0</v>
      </c>
      <c r="M85" s="82">
        <v>0</v>
      </c>
      <c r="N85" s="82">
        <v>27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27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-27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270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270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27</v>
      </c>
      <c r="DG85" s="81">
        <f t="shared" si="60"/>
        <v>-27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-47</v>
      </c>
      <c r="D86" s="82">
        <v>0</v>
      </c>
      <c r="E86" s="82">
        <v>0</v>
      </c>
      <c r="F86" s="82">
        <v>0</v>
      </c>
      <c r="G86" s="82">
        <v>-47</v>
      </c>
      <c r="H86" s="76"/>
      <c r="I86" s="31">
        <v>84</v>
      </c>
      <c r="J86" s="82">
        <v>47</v>
      </c>
      <c r="K86" s="82">
        <v>0</v>
      </c>
      <c r="L86" s="82">
        <v>0</v>
      </c>
      <c r="M86" s="82">
        <v>0</v>
      </c>
      <c r="N86" s="82">
        <v>47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47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-47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470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470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47</v>
      </c>
      <c r="DG86" s="81">
        <f t="shared" si="60"/>
        <v>-47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-15</v>
      </c>
      <c r="D88" s="82">
        <v>0</v>
      </c>
      <c r="E88" s="82">
        <v>0</v>
      </c>
      <c r="F88" s="82">
        <v>-3.8010000000000002</v>
      </c>
      <c r="G88" s="82">
        <v>-18.800999999999998</v>
      </c>
      <c r="H88" s="76"/>
      <c r="I88" s="31">
        <v>86</v>
      </c>
      <c r="J88" s="82">
        <v>15</v>
      </c>
      <c r="K88" s="82">
        <v>0</v>
      </c>
      <c r="L88" s="82">
        <v>0</v>
      </c>
      <c r="M88" s="82">
        <v>0</v>
      </c>
      <c r="N88" s="82">
        <v>15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3.8010000000000002</v>
      </c>
      <c r="AF88" s="82">
        <v>0</v>
      </c>
      <c r="AG88" s="82">
        <v>0</v>
      </c>
      <c r="AH88" s="82">
        <v>0</v>
      </c>
      <c r="AI88" s="82">
        <v>3.8010000000000002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15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-15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3.8010000000000002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-3.8010000000000002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150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150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38.010000000000005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38.010000000000005</v>
      </c>
      <c r="DF88" s="81">
        <f t="shared" si="59"/>
        <v>18.801000000000002</v>
      </c>
      <c r="DG88" s="81">
        <f t="shared" si="60"/>
        <v>-15</v>
      </c>
      <c r="DH88" s="81">
        <f t="shared" si="61"/>
        <v>0</v>
      </c>
      <c r="DI88" s="81">
        <f t="shared" si="62"/>
        <v>0</v>
      </c>
      <c r="DJ88" s="81">
        <f t="shared" si="63"/>
        <v>-3.8010000000000002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-25</v>
      </c>
      <c r="D89" s="82">
        <v>0</v>
      </c>
      <c r="E89" s="82">
        <v>0</v>
      </c>
      <c r="F89" s="82">
        <v>-10.601000000000001</v>
      </c>
      <c r="G89" s="82">
        <v>-35.600999999999999</v>
      </c>
      <c r="H89" s="76"/>
      <c r="I89" s="31">
        <v>87</v>
      </c>
      <c r="J89" s="82">
        <v>25</v>
      </c>
      <c r="K89" s="82">
        <v>0</v>
      </c>
      <c r="L89" s="82">
        <v>0</v>
      </c>
      <c r="M89" s="82">
        <v>0</v>
      </c>
      <c r="N89" s="82">
        <v>25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10.601000000000001</v>
      </c>
      <c r="AF89" s="82">
        <v>0</v>
      </c>
      <c r="AG89" s="82">
        <v>0</v>
      </c>
      <c r="AH89" s="82">
        <v>0</v>
      </c>
      <c r="AI89" s="82">
        <v>10.601000000000001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25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-25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10.601000000000001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-10.601000000000001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250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250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106.01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106.01</v>
      </c>
      <c r="DF89" s="81">
        <f t="shared" si="59"/>
        <v>35.600999999999999</v>
      </c>
      <c r="DG89" s="81">
        <f t="shared" si="60"/>
        <v>-25</v>
      </c>
      <c r="DH89" s="81">
        <f t="shared" si="61"/>
        <v>0</v>
      </c>
      <c r="DI89" s="81">
        <f t="shared" si="62"/>
        <v>0</v>
      </c>
      <c r="DJ89" s="81">
        <f t="shared" si="63"/>
        <v>-10.601000000000001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-35</v>
      </c>
      <c r="D90" s="82">
        <v>0</v>
      </c>
      <c r="E90" s="82">
        <v>0</v>
      </c>
      <c r="F90" s="82">
        <v>-18.978999999999999</v>
      </c>
      <c r="G90" s="82">
        <v>-53.978999999999999</v>
      </c>
      <c r="H90" s="76"/>
      <c r="I90" s="31">
        <v>88</v>
      </c>
      <c r="J90" s="82">
        <v>35</v>
      </c>
      <c r="K90" s="82">
        <v>0</v>
      </c>
      <c r="L90" s="82">
        <v>0</v>
      </c>
      <c r="M90" s="82">
        <v>0</v>
      </c>
      <c r="N90" s="82">
        <v>35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18.978999999999999</v>
      </c>
      <c r="AF90" s="82">
        <v>0</v>
      </c>
      <c r="AG90" s="82">
        <v>0</v>
      </c>
      <c r="AH90" s="82">
        <v>0</v>
      </c>
      <c r="AI90" s="82">
        <v>18.978999999999999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35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-35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18.978999999999999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-18.978999999999999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350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350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189.79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189.79</v>
      </c>
      <c r="DF90" s="81">
        <f t="shared" si="59"/>
        <v>53.978999999999999</v>
      </c>
      <c r="DG90" s="81">
        <f t="shared" si="60"/>
        <v>-35</v>
      </c>
      <c r="DH90" s="81">
        <f t="shared" si="61"/>
        <v>0</v>
      </c>
      <c r="DI90" s="81">
        <f t="shared" si="62"/>
        <v>0</v>
      </c>
      <c r="DJ90" s="81">
        <f t="shared" si="63"/>
        <v>-18.978999999999999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-25</v>
      </c>
      <c r="D93" s="82">
        <v>0</v>
      </c>
      <c r="E93" s="82">
        <v>0</v>
      </c>
      <c r="F93" s="82">
        <v>0</v>
      </c>
      <c r="G93" s="82">
        <v>-25</v>
      </c>
      <c r="H93" s="76"/>
      <c r="I93" s="31">
        <v>91</v>
      </c>
      <c r="J93" s="82">
        <v>25</v>
      </c>
      <c r="K93" s="82">
        <v>0</v>
      </c>
      <c r="L93" s="82">
        <v>0</v>
      </c>
      <c r="M93" s="82">
        <v>0</v>
      </c>
      <c r="N93" s="82">
        <v>25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25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-25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250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250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25</v>
      </c>
      <c r="DG93" s="81">
        <f t="shared" si="60"/>
        <v>-25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-50</v>
      </c>
      <c r="D94" s="82">
        <v>0</v>
      </c>
      <c r="E94" s="82">
        <v>0</v>
      </c>
      <c r="F94" s="82">
        <v>0</v>
      </c>
      <c r="G94" s="82">
        <v>-50</v>
      </c>
      <c r="H94" s="76"/>
      <c r="I94" s="31">
        <v>92</v>
      </c>
      <c r="J94" s="82">
        <v>50</v>
      </c>
      <c r="K94" s="82">
        <v>0</v>
      </c>
      <c r="L94" s="82">
        <v>0</v>
      </c>
      <c r="M94" s="82">
        <v>0</v>
      </c>
      <c r="N94" s="82">
        <v>50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50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-50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500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500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50</v>
      </c>
      <c r="DG94" s="81">
        <f t="shared" si="60"/>
        <v>-50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-30</v>
      </c>
      <c r="D95" s="82">
        <v>0</v>
      </c>
      <c r="E95" s="82">
        <v>0</v>
      </c>
      <c r="F95" s="82">
        <v>0</v>
      </c>
      <c r="G95" s="82">
        <v>-30</v>
      </c>
      <c r="H95" s="76"/>
      <c r="I95" s="31">
        <v>93</v>
      </c>
      <c r="J95" s="82">
        <v>30</v>
      </c>
      <c r="K95" s="82">
        <v>0</v>
      </c>
      <c r="L95" s="82">
        <v>0</v>
      </c>
      <c r="M95" s="82">
        <v>0</v>
      </c>
      <c r="N95" s="82">
        <v>30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30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-30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300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300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30</v>
      </c>
      <c r="DG95" s="81">
        <f t="shared" si="60"/>
        <v>-30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-16</v>
      </c>
      <c r="D96" s="82">
        <v>0</v>
      </c>
      <c r="E96" s="82">
        <v>0</v>
      </c>
      <c r="F96" s="82">
        <v>0</v>
      </c>
      <c r="G96" s="82">
        <v>-16</v>
      </c>
      <c r="H96" s="76"/>
      <c r="I96" s="31">
        <v>94</v>
      </c>
      <c r="J96" s="82">
        <v>16</v>
      </c>
      <c r="K96" s="82">
        <v>0</v>
      </c>
      <c r="L96" s="82">
        <v>0</v>
      </c>
      <c r="M96" s="82">
        <v>0</v>
      </c>
      <c r="N96" s="82">
        <v>16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16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-16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160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160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16</v>
      </c>
      <c r="DG96" s="81">
        <f t="shared" si="60"/>
        <v>-16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0.11928475000000001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-0.11928475000000001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0.66080525000000012</v>
      </c>
      <c r="BQ99" s="87">
        <f t="shared" ref="BQ99:BT99" si="68">SUM(BQ3:BQ98)/4000</f>
        <v>2.2337249999999999E-2</v>
      </c>
      <c r="BR99" s="87">
        <f t="shared" si="68"/>
        <v>0</v>
      </c>
      <c r="BS99" s="87">
        <f t="shared" si="68"/>
        <v>0</v>
      </c>
      <c r="BT99" s="87">
        <f t="shared" si="68"/>
        <v>-0.68314250000000021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0.11928474999999998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0.11928474999999998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0.66080525000000001</v>
      </c>
      <c r="DA99" s="89">
        <f t="shared" ref="DA99:DD99" si="73">SUM(DA3:DA98)/40000</f>
        <v>2.2337249999999999E-2</v>
      </c>
      <c r="DB99" s="89">
        <f t="shared" si="73"/>
        <v>0</v>
      </c>
      <c r="DC99" s="89">
        <f t="shared" si="73"/>
        <v>0</v>
      </c>
      <c r="DD99" s="89">
        <f t="shared" si="73"/>
        <v>0.6831425000000001</v>
      </c>
      <c r="DE99" s="86"/>
      <c r="DF99" s="81">
        <f t="shared" si="59"/>
        <v>0.78009000000000017</v>
      </c>
      <c r="DG99" s="81">
        <f t="shared" si="60"/>
        <v>-9.6947500000000006E-2</v>
      </c>
      <c r="DH99" s="81">
        <f t="shared" si="61"/>
        <v>0</v>
      </c>
      <c r="DI99" s="81">
        <f t="shared" si="62"/>
        <v>0</v>
      </c>
      <c r="DJ99" s="81">
        <f t="shared" si="63"/>
        <v>-0.68314250000000021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2" t="s">
        <v>44</v>
      </c>
      <c r="B1" s="168" t="s">
        <v>475</v>
      </c>
      <c r="C1" s="173">
        <f ca="1">INDIRECT("Allocation!B" &amp; $V$6)</f>
        <v>74.599999999999994</v>
      </c>
      <c r="D1" s="173">
        <f ca="1">INDIRECT("Allocation!C" &amp; $V$6)</f>
        <v>24.030000000000005</v>
      </c>
      <c r="E1" s="173">
        <f ca="1">INDIRECT("Allocation!D" &amp; $V$6)</f>
        <v>1.37</v>
      </c>
      <c r="F1" s="173">
        <f ca="1">INDIRECT("Allocation!E" &amp; $V$6)</f>
        <v>0</v>
      </c>
      <c r="G1" s="168" t="s">
        <v>480</v>
      </c>
      <c r="H1" s="168" t="s">
        <v>476</v>
      </c>
      <c r="I1" s="234" t="s">
        <v>325</v>
      </c>
      <c r="J1" s="235"/>
      <c r="K1" s="235"/>
      <c r="L1" s="235"/>
      <c r="M1" s="236"/>
      <c r="N1" s="235" t="s">
        <v>477</v>
      </c>
      <c r="O1" s="235"/>
      <c r="P1" s="235"/>
      <c r="Q1" s="235"/>
      <c r="R1" s="236"/>
      <c r="W1" s="46"/>
      <c r="X1" s="46">
        <v>1</v>
      </c>
    </row>
    <row r="2" spans="1:24" ht="15.75" thickBot="1">
      <c r="A2" s="233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683.12912700000004</v>
      </c>
      <c r="C3" s="175">
        <f ca="1">$B3*C$1/100</f>
        <v>509.614328742</v>
      </c>
      <c r="D3" s="176">
        <f t="shared" ref="D3:F18" ca="1" si="0">$B3*D$1/100</f>
        <v>164.15592921810003</v>
      </c>
      <c r="E3" s="176">
        <f t="shared" ca="1" si="0"/>
        <v>9.3588690399000019</v>
      </c>
      <c r="F3" s="177">
        <f t="shared" ca="1" si="0"/>
        <v>0</v>
      </c>
      <c r="G3" s="174">
        <f t="shared" ref="G3:G66" ca="1" si="1">INDIRECT("ISGS_exbus!" &amp; $V$3 &amp; X3)</f>
        <v>362</v>
      </c>
      <c r="H3" s="174">
        <f t="shared" ref="H3:H66" ca="1" si="2">INDIRECT("ISGS_Delhi_pp!" &amp; $V$3 &amp; X3)</f>
        <v>347.66480000000001</v>
      </c>
      <c r="I3" s="178">
        <f ca="1">INDIRECT("BRPL_EOD!" &amp; $V$3 &amp; X3)</f>
        <v>268.91000000000003</v>
      </c>
      <c r="J3" s="176">
        <f ca="1">INDIRECT("BYPL_EOD!" &amp; $V$3 &amp; X3)</f>
        <v>76.83</v>
      </c>
      <c r="K3" s="176">
        <f ca="1">INDIRECT("TPDDL_EOD!" &amp; $V$3 &amp; X3)</f>
        <v>1.92</v>
      </c>
      <c r="L3" s="176">
        <f ca="1">INDIRECT("NDMC_EOD!" &amp; $V$3 &amp; X3)</f>
        <v>0</v>
      </c>
      <c r="M3" s="177">
        <f ca="1">SUM(I3:L3)</f>
        <v>347.66</v>
      </c>
      <c r="N3" s="175">
        <f ca="1">INDIRECT("BRPL_ISGS_exbus!" &amp; $V$3 &amp; X3)</f>
        <v>268.91371273082899</v>
      </c>
      <c r="O3" s="176">
        <f ca="1">INDIRECT("BYPL_ISGS_exbus!" &amp; $V$3 &amp; X3)</f>
        <v>76.831060760513139</v>
      </c>
      <c r="P3" s="176">
        <f ca="1">INDIRECT("TPDDL_ISGS_exbus!" &amp; $V$3 &amp; X3)</f>
        <v>1.920026508657884</v>
      </c>
      <c r="Q3" s="176">
        <f ca="1">INDIRECT("NDMC_ISGS_exbus!" &amp; $V$3 &amp; X3)</f>
        <v>0</v>
      </c>
      <c r="R3" s="177">
        <f ca="1">SUM(N3:Q3)</f>
        <v>347.66480000000001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683.12912700000004</v>
      </c>
      <c r="C4" s="179">
        <f t="shared" ref="C4:F35" ca="1" si="4">$B4*C$1/100</f>
        <v>509.614328742</v>
      </c>
      <c r="D4" s="180">
        <f t="shared" ca="1" si="0"/>
        <v>164.15592921810003</v>
      </c>
      <c r="E4" s="180">
        <f t="shared" ca="1" si="0"/>
        <v>9.3588690399000019</v>
      </c>
      <c r="F4" s="181">
        <f t="shared" ca="1" si="0"/>
        <v>0</v>
      </c>
      <c r="G4" s="182">
        <f t="shared" ca="1" si="1"/>
        <v>362</v>
      </c>
      <c r="H4" s="182">
        <f t="shared" ca="1" si="2"/>
        <v>347.66480000000001</v>
      </c>
      <c r="I4" s="183">
        <f t="shared" ref="I4:I67" ca="1" si="5">INDIRECT("BRPL_EOD!" &amp; $V$3 &amp; X4)</f>
        <v>268.91000000000003</v>
      </c>
      <c r="J4" s="180">
        <f t="shared" ref="J4:J67" ca="1" si="6">INDIRECT("BYPL_EOD!" &amp; $V$3 &amp; X4)</f>
        <v>76.83</v>
      </c>
      <c r="K4" s="180">
        <f t="shared" ref="K4:K67" ca="1" si="7">INDIRECT("TPDDL_EOD!" &amp; $V$3 &amp; X4)</f>
        <v>1.92</v>
      </c>
      <c r="L4" s="180">
        <f t="shared" ref="L4:L67" ca="1" si="8">INDIRECT("NDMC_EOD!" &amp; $V$3 &amp; X4)</f>
        <v>0</v>
      </c>
      <c r="M4" s="181">
        <f t="shared" ref="M4:M67" ca="1" si="9">SUM(I4:L4)</f>
        <v>347.66</v>
      </c>
      <c r="N4" s="179">
        <f t="shared" ref="N4:N67" ca="1" si="10">INDIRECT("BRPL_ISGS_exbus!" &amp; $V$3 &amp; X4)</f>
        <v>268.91371273082899</v>
      </c>
      <c r="O4" s="180">
        <f t="shared" ref="O4:O67" ca="1" si="11">INDIRECT("BYPL_ISGS_exbus!" &amp; $V$3 &amp; X4)</f>
        <v>76.831060760513139</v>
      </c>
      <c r="P4" s="180">
        <f t="shared" ref="P4:P67" ca="1" si="12">INDIRECT("TPDDL_ISGS_exbus!" &amp; $V$3 &amp; X4)</f>
        <v>1.920026508657884</v>
      </c>
      <c r="Q4" s="180">
        <f t="shared" ref="Q4:Q67" ca="1" si="13">INDIRECT("NDMC_ISGS_exbus!" &amp; $V$3 &amp; X4)</f>
        <v>0</v>
      </c>
      <c r="R4" s="181">
        <f t="shared" ref="R4:R67" ca="1" si="14">SUM(N4:Q4)</f>
        <v>347.66480000000001</v>
      </c>
      <c r="W4" s="46"/>
      <c r="X4" s="46">
        <v>4</v>
      </c>
    </row>
    <row r="5" spans="1:24">
      <c r="A5" s="61" t="s">
        <v>47</v>
      </c>
      <c r="B5" s="174">
        <f t="shared" ca="1" si="3"/>
        <v>683.12912700000004</v>
      </c>
      <c r="C5" s="179">
        <f t="shared" ca="1" si="4"/>
        <v>509.614328742</v>
      </c>
      <c r="D5" s="180">
        <f t="shared" ca="1" si="0"/>
        <v>164.15592921810003</v>
      </c>
      <c r="E5" s="180">
        <f t="shared" ca="1" si="0"/>
        <v>9.3588690399000019</v>
      </c>
      <c r="F5" s="181">
        <f t="shared" ca="1" si="0"/>
        <v>0</v>
      </c>
      <c r="G5" s="182">
        <f t="shared" ca="1" si="1"/>
        <v>362</v>
      </c>
      <c r="H5" s="182">
        <f t="shared" ca="1" si="2"/>
        <v>347.66480000000001</v>
      </c>
      <c r="I5" s="183">
        <f t="shared" ca="1" si="5"/>
        <v>268.91000000000003</v>
      </c>
      <c r="J5" s="180">
        <f t="shared" ca="1" si="6"/>
        <v>76.83</v>
      </c>
      <c r="K5" s="180">
        <f t="shared" ca="1" si="7"/>
        <v>1.92</v>
      </c>
      <c r="L5" s="180">
        <f t="shared" ca="1" si="8"/>
        <v>0</v>
      </c>
      <c r="M5" s="181">
        <f t="shared" ca="1" si="9"/>
        <v>347.66</v>
      </c>
      <c r="N5" s="179">
        <f t="shared" ca="1" si="10"/>
        <v>268.91371273082899</v>
      </c>
      <c r="O5" s="180">
        <f t="shared" ca="1" si="11"/>
        <v>76.831060760513139</v>
      </c>
      <c r="P5" s="180">
        <f t="shared" ca="1" si="12"/>
        <v>1.920026508657884</v>
      </c>
      <c r="Q5" s="180">
        <f t="shared" ca="1" si="13"/>
        <v>0</v>
      </c>
      <c r="R5" s="181">
        <f t="shared" ca="1" si="14"/>
        <v>347.66480000000001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683.12912700000004</v>
      </c>
      <c r="C6" s="179">
        <f t="shared" ca="1" si="4"/>
        <v>509.614328742</v>
      </c>
      <c r="D6" s="180">
        <f t="shared" ca="1" si="0"/>
        <v>164.15592921810003</v>
      </c>
      <c r="E6" s="180">
        <f t="shared" ca="1" si="0"/>
        <v>9.3588690399000019</v>
      </c>
      <c r="F6" s="181">
        <f t="shared" ca="1" si="0"/>
        <v>0</v>
      </c>
      <c r="G6" s="182">
        <f t="shared" ca="1" si="1"/>
        <v>362</v>
      </c>
      <c r="H6" s="182">
        <f t="shared" ca="1" si="2"/>
        <v>347.66480000000001</v>
      </c>
      <c r="I6" s="183">
        <f t="shared" ca="1" si="5"/>
        <v>268.91000000000003</v>
      </c>
      <c r="J6" s="180">
        <f t="shared" ca="1" si="6"/>
        <v>76.83</v>
      </c>
      <c r="K6" s="180">
        <f t="shared" ca="1" si="7"/>
        <v>1.92</v>
      </c>
      <c r="L6" s="180">
        <f t="shared" ca="1" si="8"/>
        <v>0</v>
      </c>
      <c r="M6" s="181">
        <f t="shared" ca="1" si="9"/>
        <v>347.66</v>
      </c>
      <c r="N6" s="179">
        <f t="shared" ca="1" si="10"/>
        <v>268.91371273082899</v>
      </c>
      <c r="O6" s="180">
        <f t="shared" ca="1" si="11"/>
        <v>76.831060760513139</v>
      </c>
      <c r="P6" s="180">
        <f t="shared" ca="1" si="12"/>
        <v>1.920026508657884</v>
      </c>
      <c r="Q6" s="180">
        <f t="shared" ca="1" si="13"/>
        <v>0</v>
      </c>
      <c r="R6" s="181">
        <f t="shared" ca="1" si="14"/>
        <v>347.66480000000001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683.12912700000004</v>
      </c>
      <c r="C7" s="179">
        <f t="shared" ca="1" si="4"/>
        <v>509.614328742</v>
      </c>
      <c r="D7" s="180">
        <f t="shared" ca="1" si="0"/>
        <v>164.15592921810003</v>
      </c>
      <c r="E7" s="180">
        <f t="shared" ca="1" si="0"/>
        <v>9.3588690399000019</v>
      </c>
      <c r="F7" s="181">
        <f t="shared" ca="1" si="0"/>
        <v>0</v>
      </c>
      <c r="G7" s="182">
        <f t="shared" ca="1" si="1"/>
        <v>362</v>
      </c>
      <c r="H7" s="182">
        <f t="shared" ca="1" si="2"/>
        <v>347.66480000000001</v>
      </c>
      <c r="I7" s="183">
        <f t="shared" ca="1" si="5"/>
        <v>268.91000000000003</v>
      </c>
      <c r="J7" s="180">
        <f t="shared" ca="1" si="6"/>
        <v>76.83</v>
      </c>
      <c r="K7" s="180">
        <f t="shared" ca="1" si="7"/>
        <v>1.92</v>
      </c>
      <c r="L7" s="180">
        <f t="shared" ca="1" si="8"/>
        <v>0</v>
      </c>
      <c r="M7" s="181">
        <f t="shared" ca="1" si="9"/>
        <v>347.66</v>
      </c>
      <c r="N7" s="179">
        <f t="shared" ca="1" si="10"/>
        <v>268.91371273082899</v>
      </c>
      <c r="O7" s="180">
        <f t="shared" ca="1" si="11"/>
        <v>76.831060760513139</v>
      </c>
      <c r="P7" s="180">
        <f t="shared" ca="1" si="12"/>
        <v>1.920026508657884</v>
      </c>
      <c r="Q7" s="180">
        <f t="shared" ca="1" si="13"/>
        <v>0</v>
      </c>
      <c r="R7" s="181">
        <f t="shared" ca="1" si="14"/>
        <v>347.66480000000001</v>
      </c>
      <c r="W7" s="46"/>
      <c r="X7" s="46">
        <v>7</v>
      </c>
    </row>
    <row r="8" spans="1:24">
      <c r="A8" s="61" t="s">
        <v>50</v>
      </c>
      <c r="B8" s="174">
        <f t="shared" ca="1" si="3"/>
        <v>683.12912700000004</v>
      </c>
      <c r="C8" s="179">
        <f t="shared" ca="1" si="4"/>
        <v>509.614328742</v>
      </c>
      <c r="D8" s="180">
        <f t="shared" ca="1" si="0"/>
        <v>164.15592921810003</v>
      </c>
      <c r="E8" s="180">
        <f t="shared" ca="1" si="0"/>
        <v>9.3588690399000019</v>
      </c>
      <c r="F8" s="181">
        <f t="shared" ca="1" si="0"/>
        <v>0</v>
      </c>
      <c r="G8" s="182">
        <f t="shared" ca="1" si="1"/>
        <v>362</v>
      </c>
      <c r="H8" s="182">
        <f t="shared" ca="1" si="2"/>
        <v>347.66480000000001</v>
      </c>
      <c r="I8" s="183">
        <f t="shared" ca="1" si="5"/>
        <v>268.91000000000003</v>
      </c>
      <c r="J8" s="180">
        <f t="shared" ca="1" si="6"/>
        <v>76.83</v>
      </c>
      <c r="K8" s="180">
        <f t="shared" ca="1" si="7"/>
        <v>1.92</v>
      </c>
      <c r="L8" s="180">
        <f t="shared" ca="1" si="8"/>
        <v>0</v>
      </c>
      <c r="M8" s="181">
        <f t="shared" ca="1" si="9"/>
        <v>347.66</v>
      </c>
      <c r="N8" s="179">
        <f t="shared" ca="1" si="10"/>
        <v>268.91371273082899</v>
      </c>
      <c r="O8" s="180">
        <f t="shared" ca="1" si="11"/>
        <v>76.831060760513139</v>
      </c>
      <c r="P8" s="180">
        <f t="shared" ca="1" si="12"/>
        <v>1.920026508657884</v>
      </c>
      <c r="Q8" s="180">
        <f t="shared" ca="1" si="13"/>
        <v>0</v>
      </c>
      <c r="R8" s="181">
        <f t="shared" ca="1" si="14"/>
        <v>347.66480000000001</v>
      </c>
      <c r="W8" s="46"/>
      <c r="X8" s="46">
        <v>8</v>
      </c>
    </row>
    <row r="9" spans="1:24">
      <c r="A9" s="61" t="s">
        <v>51</v>
      </c>
      <c r="B9" s="174">
        <f t="shared" ca="1" si="3"/>
        <v>683.12912700000004</v>
      </c>
      <c r="C9" s="179">
        <f t="shared" ca="1" si="4"/>
        <v>509.614328742</v>
      </c>
      <c r="D9" s="180">
        <f t="shared" ca="1" si="0"/>
        <v>164.15592921810003</v>
      </c>
      <c r="E9" s="180">
        <f t="shared" ca="1" si="0"/>
        <v>9.3588690399000019</v>
      </c>
      <c r="F9" s="181">
        <f t="shared" ca="1" si="0"/>
        <v>0</v>
      </c>
      <c r="G9" s="182">
        <f t="shared" ca="1" si="1"/>
        <v>362</v>
      </c>
      <c r="H9" s="182">
        <f t="shared" ca="1" si="2"/>
        <v>347.66480000000001</v>
      </c>
      <c r="I9" s="183">
        <f t="shared" ca="1" si="5"/>
        <v>268.91000000000003</v>
      </c>
      <c r="J9" s="180">
        <f t="shared" ca="1" si="6"/>
        <v>76.83</v>
      </c>
      <c r="K9" s="180">
        <f t="shared" ca="1" si="7"/>
        <v>1.92</v>
      </c>
      <c r="L9" s="180">
        <f t="shared" ca="1" si="8"/>
        <v>0</v>
      </c>
      <c r="M9" s="181">
        <f t="shared" ca="1" si="9"/>
        <v>347.66</v>
      </c>
      <c r="N9" s="179">
        <f t="shared" ca="1" si="10"/>
        <v>268.91371273082899</v>
      </c>
      <c r="O9" s="180">
        <f t="shared" ca="1" si="11"/>
        <v>76.831060760513139</v>
      </c>
      <c r="P9" s="180">
        <f t="shared" ca="1" si="12"/>
        <v>1.920026508657884</v>
      </c>
      <c r="Q9" s="180">
        <f t="shared" ca="1" si="13"/>
        <v>0</v>
      </c>
      <c r="R9" s="181">
        <f t="shared" ca="1" si="14"/>
        <v>347.66480000000001</v>
      </c>
      <c r="W9" s="46"/>
      <c r="X9" s="46">
        <v>9</v>
      </c>
    </row>
    <row r="10" spans="1:24">
      <c r="A10" s="61" t="s">
        <v>52</v>
      </c>
      <c r="B10" s="174">
        <f t="shared" ca="1" si="3"/>
        <v>683.12912700000004</v>
      </c>
      <c r="C10" s="179">
        <f t="shared" ca="1" si="4"/>
        <v>509.614328742</v>
      </c>
      <c r="D10" s="180">
        <f t="shared" ca="1" si="0"/>
        <v>164.15592921810003</v>
      </c>
      <c r="E10" s="180">
        <f t="shared" ca="1" si="0"/>
        <v>9.3588690399000019</v>
      </c>
      <c r="F10" s="181">
        <f t="shared" ca="1" si="0"/>
        <v>0</v>
      </c>
      <c r="G10" s="182">
        <f t="shared" ca="1" si="1"/>
        <v>362</v>
      </c>
      <c r="H10" s="182">
        <f t="shared" ca="1" si="2"/>
        <v>347.66480000000001</v>
      </c>
      <c r="I10" s="183">
        <f t="shared" ca="1" si="5"/>
        <v>268.91000000000003</v>
      </c>
      <c r="J10" s="180">
        <f t="shared" ca="1" si="6"/>
        <v>76.83</v>
      </c>
      <c r="K10" s="180">
        <f t="shared" ca="1" si="7"/>
        <v>1.92</v>
      </c>
      <c r="L10" s="180">
        <f t="shared" ca="1" si="8"/>
        <v>0</v>
      </c>
      <c r="M10" s="181">
        <f t="shared" ca="1" si="9"/>
        <v>347.66</v>
      </c>
      <c r="N10" s="179">
        <f t="shared" ca="1" si="10"/>
        <v>268.91371273082899</v>
      </c>
      <c r="O10" s="180">
        <f t="shared" ca="1" si="11"/>
        <v>76.831060760513139</v>
      </c>
      <c r="P10" s="180">
        <f t="shared" ca="1" si="12"/>
        <v>1.920026508657884</v>
      </c>
      <c r="Q10" s="180">
        <f t="shared" ca="1" si="13"/>
        <v>0</v>
      </c>
      <c r="R10" s="181">
        <f t="shared" ca="1" si="14"/>
        <v>347.66480000000001</v>
      </c>
      <c r="W10" s="46"/>
      <c r="X10" s="46">
        <v>10</v>
      </c>
    </row>
    <row r="11" spans="1:24">
      <c r="A11" s="61" t="s">
        <v>53</v>
      </c>
      <c r="B11" s="174">
        <f t="shared" ca="1" si="3"/>
        <v>683.12912700000004</v>
      </c>
      <c r="C11" s="179">
        <f t="shared" ca="1" si="4"/>
        <v>509.614328742</v>
      </c>
      <c r="D11" s="180">
        <f t="shared" ca="1" si="0"/>
        <v>164.15592921810003</v>
      </c>
      <c r="E11" s="180">
        <f t="shared" ca="1" si="0"/>
        <v>9.3588690399000019</v>
      </c>
      <c r="F11" s="181">
        <f t="shared" ca="1" si="0"/>
        <v>0</v>
      </c>
      <c r="G11" s="182">
        <f t="shared" ca="1" si="1"/>
        <v>362</v>
      </c>
      <c r="H11" s="182">
        <f t="shared" ca="1" si="2"/>
        <v>347.66480000000001</v>
      </c>
      <c r="I11" s="183">
        <f t="shared" ca="1" si="5"/>
        <v>268.91000000000003</v>
      </c>
      <c r="J11" s="180">
        <f t="shared" ca="1" si="6"/>
        <v>76.83</v>
      </c>
      <c r="K11" s="180">
        <f t="shared" ca="1" si="7"/>
        <v>1.92</v>
      </c>
      <c r="L11" s="180">
        <f t="shared" ca="1" si="8"/>
        <v>0</v>
      </c>
      <c r="M11" s="181">
        <f t="shared" ca="1" si="9"/>
        <v>347.66</v>
      </c>
      <c r="N11" s="179">
        <f t="shared" ca="1" si="10"/>
        <v>268.91371273082899</v>
      </c>
      <c r="O11" s="180">
        <f t="shared" ca="1" si="11"/>
        <v>76.831060760513139</v>
      </c>
      <c r="P11" s="180">
        <f t="shared" ca="1" si="12"/>
        <v>1.920026508657884</v>
      </c>
      <c r="Q11" s="180">
        <f t="shared" ca="1" si="13"/>
        <v>0</v>
      </c>
      <c r="R11" s="181">
        <f t="shared" ca="1" si="14"/>
        <v>347.66480000000001</v>
      </c>
      <c r="W11" s="46"/>
      <c r="X11" s="46">
        <v>11</v>
      </c>
    </row>
    <row r="12" spans="1:24">
      <c r="A12" s="61" t="s">
        <v>54</v>
      </c>
      <c r="B12" s="174">
        <f t="shared" ca="1" si="3"/>
        <v>683.12912700000004</v>
      </c>
      <c r="C12" s="179">
        <f t="shared" ca="1" si="4"/>
        <v>509.614328742</v>
      </c>
      <c r="D12" s="180">
        <f t="shared" ca="1" si="0"/>
        <v>164.15592921810003</v>
      </c>
      <c r="E12" s="180">
        <f t="shared" ca="1" si="0"/>
        <v>9.3588690399000019</v>
      </c>
      <c r="F12" s="181">
        <f t="shared" ca="1" si="0"/>
        <v>0</v>
      </c>
      <c r="G12" s="182">
        <f t="shared" ca="1" si="1"/>
        <v>362</v>
      </c>
      <c r="H12" s="182">
        <f t="shared" ca="1" si="2"/>
        <v>347.66480000000001</v>
      </c>
      <c r="I12" s="183">
        <f t="shared" ca="1" si="5"/>
        <v>268.91000000000003</v>
      </c>
      <c r="J12" s="180">
        <f t="shared" ca="1" si="6"/>
        <v>76.83</v>
      </c>
      <c r="K12" s="180">
        <f t="shared" ca="1" si="7"/>
        <v>1.92</v>
      </c>
      <c r="L12" s="180">
        <f t="shared" ca="1" si="8"/>
        <v>0</v>
      </c>
      <c r="M12" s="181">
        <f t="shared" ca="1" si="9"/>
        <v>347.66</v>
      </c>
      <c r="N12" s="179">
        <f t="shared" ca="1" si="10"/>
        <v>268.91371273082899</v>
      </c>
      <c r="O12" s="180">
        <f t="shared" ca="1" si="11"/>
        <v>76.831060760513139</v>
      </c>
      <c r="P12" s="180">
        <f t="shared" ca="1" si="12"/>
        <v>1.920026508657884</v>
      </c>
      <c r="Q12" s="180">
        <f t="shared" ca="1" si="13"/>
        <v>0</v>
      </c>
      <c r="R12" s="181">
        <f t="shared" ca="1" si="14"/>
        <v>347.66480000000001</v>
      </c>
      <c r="W12" s="46"/>
      <c r="X12" s="46">
        <v>12</v>
      </c>
    </row>
    <row r="13" spans="1:24">
      <c r="A13" s="61" t="s">
        <v>55</v>
      </c>
      <c r="B13" s="174">
        <f t="shared" ca="1" si="3"/>
        <v>683.12912700000004</v>
      </c>
      <c r="C13" s="179">
        <f t="shared" ca="1" si="4"/>
        <v>509.614328742</v>
      </c>
      <c r="D13" s="180">
        <f t="shared" ca="1" si="0"/>
        <v>164.15592921810003</v>
      </c>
      <c r="E13" s="180">
        <f t="shared" ca="1" si="0"/>
        <v>9.3588690399000019</v>
      </c>
      <c r="F13" s="181">
        <f t="shared" ca="1" si="0"/>
        <v>0</v>
      </c>
      <c r="G13" s="182">
        <f t="shared" ca="1" si="1"/>
        <v>362</v>
      </c>
      <c r="H13" s="182">
        <f t="shared" ca="1" si="2"/>
        <v>347.66480000000001</v>
      </c>
      <c r="I13" s="183">
        <f t="shared" ca="1" si="5"/>
        <v>268.91000000000003</v>
      </c>
      <c r="J13" s="180">
        <f t="shared" ca="1" si="6"/>
        <v>76.83</v>
      </c>
      <c r="K13" s="180">
        <f t="shared" ca="1" si="7"/>
        <v>1.92</v>
      </c>
      <c r="L13" s="180">
        <f t="shared" ca="1" si="8"/>
        <v>0</v>
      </c>
      <c r="M13" s="181">
        <f t="shared" ca="1" si="9"/>
        <v>347.66</v>
      </c>
      <c r="N13" s="179">
        <f t="shared" ca="1" si="10"/>
        <v>268.91371273082899</v>
      </c>
      <c r="O13" s="180">
        <f t="shared" ca="1" si="11"/>
        <v>76.831060760513139</v>
      </c>
      <c r="P13" s="180">
        <f t="shared" ca="1" si="12"/>
        <v>1.920026508657884</v>
      </c>
      <c r="Q13" s="180">
        <f t="shared" ca="1" si="13"/>
        <v>0</v>
      </c>
      <c r="R13" s="181">
        <f t="shared" ca="1" si="14"/>
        <v>347.66480000000001</v>
      </c>
      <c r="W13" s="46"/>
      <c r="X13" s="46">
        <v>13</v>
      </c>
    </row>
    <row r="14" spans="1:24">
      <c r="A14" s="61" t="s">
        <v>56</v>
      </c>
      <c r="B14" s="174">
        <f t="shared" ca="1" si="3"/>
        <v>683.12912700000004</v>
      </c>
      <c r="C14" s="179">
        <f t="shared" ca="1" si="4"/>
        <v>509.614328742</v>
      </c>
      <c r="D14" s="180">
        <f t="shared" ca="1" si="0"/>
        <v>164.15592921810003</v>
      </c>
      <c r="E14" s="180">
        <f t="shared" ca="1" si="0"/>
        <v>9.3588690399000019</v>
      </c>
      <c r="F14" s="181">
        <f t="shared" ca="1" si="0"/>
        <v>0</v>
      </c>
      <c r="G14" s="182">
        <f t="shared" ca="1" si="1"/>
        <v>362</v>
      </c>
      <c r="H14" s="182">
        <f t="shared" ca="1" si="2"/>
        <v>347.66480000000001</v>
      </c>
      <c r="I14" s="183">
        <f t="shared" ca="1" si="5"/>
        <v>268.91000000000003</v>
      </c>
      <c r="J14" s="180">
        <f t="shared" ca="1" si="6"/>
        <v>76.83</v>
      </c>
      <c r="K14" s="180">
        <f t="shared" ca="1" si="7"/>
        <v>1.92</v>
      </c>
      <c r="L14" s="180">
        <f t="shared" ca="1" si="8"/>
        <v>0</v>
      </c>
      <c r="M14" s="181">
        <f t="shared" ca="1" si="9"/>
        <v>347.66</v>
      </c>
      <c r="N14" s="179">
        <f t="shared" ca="1" si="10"/>
        <v>268.91371273082899</v>
      </c>
      <c r="O14" s="180">
        <f t="shared" ca="1" si="11"/>
        <v>76.831060760513139</v>
      </c>
      <c r="P14" s="180">
        <f t="shared" ca="1" si="12"/>
        <v>1.920026508657884</v>
      </c>
      <c r="Q14" s="180">
        <f t="shared" ca="1" si="13"/>
        <v>0</v>
      </c>
      <c r="R14" s="181">
        <f t="shared" ca="1" si="14"/>
        <v>347.66480000000001</v>
      </c>
      <c r="W14" s="46"/>
      <c r="X14" s="46">
        <v>14</v>
      </c>
    </row>
    <row r="15" spans="1:24">
      <c r="A15" s="61" t="s">
        <v>57</v>
      </c>
      <c r="B15" s="174">
        <f t="shared" ca="1" si="3"/>
        <v>683.12912700000004</v>
      </c>
      <c r="C15" s="179">
        <f t="shared" ca="1" si="4"/>
        <v>509.614328742</v>
      </c>
      <c r="D15" s="180">
        <f t="shared" ca="1" si="0"/>
        <v>164.15592921810003</v>
      </c>
      <c r="E15" s="180">
        <f t="shared" ca="1" si="0"/>
        <v>9.3588690399000019</v>
      </c>
      <c r="F15" s="181">
        <f t="shared" ca="1" si="0"/>
        <v>0</v>
      </c>
      <c r="G15" s="182">
        <f t="shared" ca="1" si="1"/>
        <v>362</v>
      </c>
      <c r="H15" s="182">
        <f t="shared" ca="1" si="2"/>
        <v>347.66480000000001</v>
      </c>
      <c r="I15" s="183">
        <f t="shared" ca="1" si="5"/>
        <v>268.91000000000003</v>
      </c>
      <c r="J15" s="180">
        <f t="shared" ca="1" si="6"/>
        <v>76.83</v>
      </c>
      <c r="K15" s="180">
        <f t="shared" ca="1" si="7"/>
        <v>1.92</v>
      </c>
      <c r="L15" s="180">
        <f t="shared" ca="1" si="8"/>
        <v>0</v>
      </c>
      <c r="M15" s="181">
        <f t="shared" ca="1" si="9"/>
        <v>347.66</v>
      </c>
      <c r="N15" s="179">
        <f t="shared" ca="1" si="10"/>
        <v>268.91371273082899</v>
      </c>
      <c r="O15" s="180">
        <f t="shared" ca="1" si="11"/>
        <v>76.831060760513139</v>
      </c>
      <c r="P15" s="180">
        <f t="shared" ca="1" si="12"/>
        <v>1.920026508657884</v>
      </c>
      <c r="Q15" s="180">
        <f t="shared" ca="1" si="13"/>
        <v>0</v>
      </c>
      <c r="R15" s="181">
        <f t="shared" ca="1" si="14"/>
        <v>347.66480000000001</v>
      </c>
      <c r="W15" s="46"/>
      <c r="X15" s="46">
        <v>15</v>
      </c>
    </row>
    <row r="16" spans="1:24">
      <c r="A16" s="61" t="s">
        <v>58</v>
      </c>
      <c r="B16" s="174">
        <f t="shared" ca="1" si="3"/>
        <v>683.12912700000004</v>
      </c>
      <c r="C16" s="179">
        <f t="shared" ca="1" si="4"/>
        <v>509.614328742</v>
      </c>
      <c r="D16" s="180">
        <f t="shared" ca="1" si="0"/>
        <v>164.15592921810003</v>
      </c>
      <c r="E16" s="180">
        <f t="shared" ca="1" si="0"/>
        <v>9.3588690399000019</v>
      </c>
      <c r="F16" s="181">
        <f t="shared" ca="1" si="0"/>
        <v>0</v>
      </c>
      <c r="G16" s="182">
        <f t="shared" ca="1" si="1"/>
        <v>362</v>
      </c>
      <c r="H16" s="182">
        <f t="shared" ca="1" si="2"/>
        <v>347.66480000000001</v>
      </c>
      <c r="I16" s="183">
        <f t="shared" ca="1" si="5"/>
        <v>268.91000000000003</v>
      </c>
      <c r="J16" s="180">
        <f t="shared" ca="1" si="6"/>
        <v>76.83</v>
      </c>
      <c r="K16" s="180">
        <f t="shared" ca="1" si="7"/>
        <v>1.92</v>
      </c>
      <c r="L16" s="180">
        <f t="shared" ca="1" si="8"/>
        <v>0</v>
      </c>
      <c r="M16" s="181">
        <f t="shared" ca="1" si="9"/>
        <v>347.66</v>
      </c>
      <c r="N16" s="179">
        <f t="shared" ca="1" si="10"/>
        <v>268.91371273082899</v>
      </c>
      <c r="O16" s="180">
        <f t="shared" ca="1" si="11"/>
        <v>76.831060760513139</v>
      </c>
      <c r="P16" s="180">
        <f t="shared" ca="1" si="12"/>
        <v>1.920026508657884</v>
      </c>
      <c r="Q16" s="180">
        <f t="shared" ca="1" si="13"/>
        <v>0</v>
      </c>
      <c r="R16" s="181">
        <f t="shared" ca="1" si="14"/>
        <v>347.66480000000001</v>
      </c>
      <c r="W16" s="46"/>
      <c r="X16" s="46">
        <v>16</v>
      </c>
    </row>
    <row r="17" spans="1:24">
      <c r="A17" s="61" t="s">
        <v>59</v>
      </c>
      <c r="B17" s="174">
        <f t="shared" ca="1" si="3"/>
        <v>683.12912700000004</v>
      </c>
      <c r="C17" s="179">
        <f t="shared" ca="1" si="4"/>
        <v>509.614328742</v>
      </c>
      <c r="D17" s="180">
        <f t="shared" ca="1" si="0"/>
        <v>164.15592921810003</v>
      </c>
      <c r="E17" s="180">
        <f t="shared" ca="1" si="0"/>
        <v>9.3588690399000019</v>
      </c>
      <c r="F17" s="181">
        <f t="shared" ca="1" si="0"/>
        <v>0</v>
      </c>
      <c r="G17" s="182">
        <f t="shared" ca="1" si="1"/>
        <v>362</v>
      </c>
      <c r="H17" s="182">
        <f t="shared" ca="1" si="2"/>
        <v>347.66480000000001</v>
      </c>
      <c r="I17" s="183">
        <f t="shared" ca="1" si="5"/>
        <v>268.91000000000003</v>
      </c>
      <c r="J17" s="180">
        <f t="shared" ca="1" si="6"/>
        <v>76.83</v>
      </c>
      <c r="K17" s="180">
        <f t="shared" ca="1" si="7"/>
        <v>1.92</v>
      </c>
      <c r="L17" s="180">
        <f t="shared" ca="1" si="8"/>
        <v>0</v>
      </c>
      <c r="M17" s="181">
        <f t="shared" ca="1" si="9"/>
        <v>347.66</v>
      </c>
      <c r="N17" s="179">
        <f t="shared" ca="1" si="10"/>
        <v>268.91371273082899</v>
      </c>
      <c r="O17" s="180">
        <f t="shared" ca="1" si="11"/>
        <v>76.831060760513139</v>
      </c>
      <c r="P17" s="180">
        <f t="shared" ca="1" si="12"/>
        <v>1.920026508657884</v>
      </c>
      <c r="Q17" s="180">
        <f t="shared" ca="1" si="13"/>
        <v>0</v>
      </c>
      <c r="R17" s="181">
        <f t="shared" ca="1" si="14"/>
        <v>347.66480000000001</v>
      </c>
      <c r="W17" s="46"/>
      <c r="X17" s="46">
        <v>17</v>
      </c>
    </row>
    <row r="18" spans="1:24">
      <c r="A18" s="61" t="s">
        <v>60</v>
      </c>
      <c r="B18" s="174">
        <f t="shared" ca="1" si="3"/>
        <v>683.12912700000004</v>
      </c>
      <c r="C18" s="179">
        <f t="shared" ca="1" si="4"/>
        <v>509.614328742</v>
      </c>
      <c r="D18" s="180">
        <f t="shared" ca="1" si="0"/>
        <v>164.15592921810003</v>
      </c>
      <c r="E18" s="180">
        <f t="shared" ca="1" si="0"/>
        <v>9.3588690399000019</v>
      </c>
      <c r="F18" s="181">
        <f t="shared" ca="1" si="0"/>
        <v>0</v>
      </c>
      <c r="G18" s="182">
        <f t="shared" ca="1" si="1"/>
        <v>362</v>
      </c>
      <c r="H18" s="182">
        <f t="shared" ca="1" si="2"/>
        <v>347.66480000000001</v>
      </c>
      <c r="I18" s="183">
        <f t="shared" ca="1" si="5"/>
        <v>268.91000000000003</v>
      </c>
      <c r="J18" s="180">
        <f t="shared" ca="1" si="6"/>
        <v>76.83</v>
      </c>
      <c r="K18" s="180">
        <f t="shared" ca="1" si="7"/>
        <v>1.92</v>
      </c>
      <c r="L18" s="180">
        <f t="shared" ca="1" si="8"/>
        <v>0</v>
      </c>
      <c r="M18" s="181">
        <f t="shared" ca="1" si="9"/>
        <v>347.66</v>
      </c>
      <c r="N18" s="179">
        <f t="shared" ca="1" si="10"/>
        <v>268.91371273082899</v>
      </c>
      <c r="O18" s="180">
        <f t="shared" ca="1" si="11"/>
        <v>76.831060760513139</v>
      </c>
      <c r="P18" s="180">
        <f t="shared" ca="1" si="12"/>
        <v>1.920026508657884</v>
      </c>
      <c r="Q18" s="180">
        <f t="shared" ca="1" si="13"/>
        <v>0</v>
      </c>
      <c r="R18" s="181">
        <f t="shared" ca="1" si="14"/>
        <v>347.66480000000001</v>
      </c>
      <c r="W18" s="46"/>
      <c r="X18" s="46">
        <v>18</v>
      </c>
    </row>
    <row r="19" spans="1:24">
      <c r="A19" s="61" t="s">
        <v>61</v>
      </c>
      <c r="B19" s="174">
        <f t="shared" ca="1" si="3"/>
        <v>683.12912700000004</v>
      </c>
      <c r="C19" s="179">
        <f t="shared" ca="1" si="4"/>
        <v>509.614328742</v>
      </c>
      <c r="D19" s="180">
        <f t="shared" ca="1" si="4"/>
        <v>164.15592921810003</v>
      </c>
      <c r="E19" s="180">
        <f t="shared" ca="1" si="4"/>
        <v>9.3588690399000019</v>
      </c>
      <c r="F19" s="181">
        <f t="shared" ca="1" si="4"/>
        <v>0</v>
      </c>
      <c r="G19" s="182">
        <f t="shared" ca="1" si="1"/>
        <v>362</v>
      </c>
      <c r="H19" s="182">
        <f t="shared" ca="1" si="2"/>
        <v>347.66480000000001</v>
      </c>
      <c r="I19" s="183">
        <f t="shared" ca="1" si="5"/>
        <v>268.91000000000003</v>
      </c>
      <c r="J19" s="180">
        <f t="shared" ca="1" si="6"/>
        <v>76.83</v>
      </c>
      <c r="K19" s="180">
        <f t="shared" ca="1" si="7"/>
        <v>1.92</v>
      </c>
      <c r="L19" s="180">
        <f t="shared" ca="1" si="8"/>
        <v>0</v>
      </c>
      <c r="M19" s="181">
        <f t="shared" ca="1" si="9"/>
        <v>347.66</v>
      </c>
      <c r="N19" s="179">
        <f t="shared" ca="1" si="10"/>
        <v>268.91371273082899</v>
      </c>
      <c r="O19" s="180">
        <f t="shared" ca="1" si="11"/>
        <v>76.831060760513139</v>
      </c>
      <c r="P19" s="180">
        <f t="shared" ca="1" si="12"/>
        <v>1.920026508657884</v>
      </c>
      <c r="Q19" s="180">
        <f t="shared" ca="1" si="13"/>
        <v>0</v>
      </c>
      <c r="R19" s="181">
        <f t="shared" ca="1" si="14"/>
        <v>347.66480000000001</v>
      </c>
      <c r="W19" s="46"/>
      <c r="X19" s="46">
        <v>19</v>
      </c>
    </row>
    <row r="20" spans="1:24">
      <c r="A20" s="61" t="s">
        <v>62</v>
      </c>
      <c r="B20" s="174">
        <f t="shared" ca="1" si="3"/>
        <v>683.12912700000004</v>
      </c>
      <c r="C20" s="179">
        <f t="shared" ca="1" si="4"/>
        <v>509.614328742</v>
      </c>
      <c r="D20" s="180">
        <f t="shared" ca="1" si="4"/>
        <v>164.15592921810003</v>
      </c>
      <c r="E20" s="180">
        <f t="shared" ca="1" si="4"/>
        <v>9.3588690399000019</v>
      </c>
      <c r="F20" s="181">
        <f t="shared" ca="1" si="4"/>
        <v>0</v>
      </c>
      <c r="G20" s="182">
        <f t="shared" ca="1" si="1"/>
        <v>362</v>
      </c>
      <c r="H20" s="182">
        <f t="shared" ca="1" si="2"/>
        <v>347.66480000000001</v>
      </c>
      <c r="I20" s="183">
        <f t="shared" ca="1" si="5"/>
        <v>268.91000000000003</v>
      </c>
      <c r="J20" s="180">
        <f t="shared" ca="1" si="6"/>
        <v>76.83</v>
      </c>
      <c r="K20" s="180">
        <f t="shared" ca="1" si="7"/>
        <v>1.92</v>
      </c>
      <c r="L20" s="180">
        <f t="shared" ca="1" si="8"/>
        <v>0</v>
      </c>
      <c r="M20" s="181">
        <f t="shared" ca="1" si="9"/>
        <v>347.66</v>
      </c>
      <c r="N20" s="179">
        <f t="shared" ca="1" si="10"/>
        <v>268.91371273082899</v>
      </c>
      <c r="O20" s="180">
        <f t="shared" ca="1" si="11"/>
        <v>76.831060760513139</v>
      </c>
      <c r="P20" s="180">
        <f t="shared" ca="1" si="12"/>
        <v>1.920026508657884</v>
      </c>
      <c r="Q20" s="180">
        <f t="shared" ca="1" si="13"/>
        <v>0</v>
      </c>
      <c r="R20" s="181">
        <f t="shared" ca="1" si="14"/>
        <v>347.66480000000001</v>
      </c>
      <c r="W20" s="46"/>
      <c r="X20" s="46">
        <v>20</v>
      </c>
    </row>
    <row r="21" spans="1:24">
      <c r="A21" s="61" t="s">
        <v>63</v>
      </c>
      <c r="B21" s="174">
        <f t="shared" ca="1" si="3"/>
        <v>683.12912700000004</v>
      </c>
      <c r="C21" s="179">
        <f t="shared" ca="1" si="4"/>
        <v>509.614328742</v>
      </c>
      <c r="D21" s="180">
        <f t="shared" ca="1" si="4"/>
        <v>164.15592921810003</v>
      </c>
      <c r="E21" s="180">
        <f t="shared" ca="1" si="4"/>
        <v>9.3588690399000019</v>
      </c>
      <c r="F21" s="181">
        <f t="shared" ca="1" si="4"/>
        <v>0</v>
      </c>
      <c r="G21" s="182">
        <f t="shared" ca="1" si="1"/>
        <v>362</v>
      </c>
      <c r="H21" s="182">
        <f t="shared" ca="1" si="2"/>
        <v>347.66480000000001</v>
      </c>
      <c r="I21" s="183">
        <f t="shared" ca="1" si="5"/>
        <v>268.91000000000003</v>
      </c>
      <c r="J21" s="180">
        <f t="shared" ca="1" si="6"/>
        <v>76.83</v>
      </c>
      <c r="K21" s="180">
        <f t="shared" ca="1" si="7"/>
        <v>1.92</v>
      </c>
      <c r="L21" s="180">
        <f t="shared" ca="1" si="8"/>
        <v>0</v>
      </c>
      <c r="M21" s="181">
        <f t="shared" ca="1" si="9"/>
        <v>347.66</v>
      </c>
      <c r="N21" s="179">
        <f t="shared" ca="1" si="10"/>
        <v>268.91371273082899</v>
      </c>
      <c r="O21" s="180">
        <f t="shared" ca="1" si="11"/>
        <v>76.831060760513139</v>
      </c>
      <c r="P21" s="180">
        <f t="shared" ca="1" si="12"/>
        <v>1.920026508657884</v>
      </c>
      <c r="Q21" s="180">
        <f t="shared" ca="1" si="13"/>
        <v>0</v>
      </c>
      <c r="R21" s="181">
        <f t="shared" ca="1" si="14"/>
        <v>347.66480000000001</v>
      </c>
      <c r="W21" s="46"/>
      <c r="X21" s="46">
        <v>21</v>
      </c>
    </row>
    <row r="22" spans="1:24">
      <c r="A22" s="61" t="s">
        <v>64</v>
      </c>
      <c r="B22" s="174">
        <f t="shared" ca="1" si="3"/>
        <v>683.12912700000004</v>
      </c>
      <c r="C22" s="179">
        <f t="shared" ca="1" si="4"/>
        <v>509.614328742</v>
      </c>
      <c r="D22" s="180">
        <f t="shared" ca="1" si="4"/>
        <v>164.15592921810003</v>
      </c>
      <c r="E22" s="180">
        <f t="shared" ca="1" si="4"/>
        <v>9.3588690399000019</v>
      </c>
      <c r="F22" s="181">
        <f t="shared" ca="1" si="4"/>
        <v>0</v>
      </c>
      <c r="G22" s="182">
        <f t="shared" ca="1" si="1"/>
        <v>362</v>
      </c>
      <c r="H22" s="182">
        <f t="shared" ca="1" si="2"/>
        <v>347.66480000000001</v>
      </c>
      <c r="I22" s="183">
        <f t="shared" ca="1" si="5"/>
        <v>268.91000000000003</v>
      </c>
      <c r="J22" s="180">
        <f t="shared" ca="1" si="6"/>
        <v>76.83</v>
      </c>
      <c r="K22" s="180">
        <f t="shared" ca="1" si="7"/>
        <v>1.92</v>
      </c>
      <c r="L22" s="180">
        <f t="shared" ca="1" si="8"/>
        <v>0</v>
      </c>
      <c r="M22" s="181">
        <f t="shared" ca="1" si="9"/>
        <v>347.66</v>
      </c>
      <c r="N22" s="179">
        <f t="shared" ca="1" si="10"/>
        <v>268.91371273082899</v>
      </c>
      <c r="O22" s="180">
        <f t="shared" ca="1" si="11"/>
        <v>76.831060760513139</v>
      </c>
      <c r="P22" s="180">
        <f t="shared" ca="1" si="12"/>
        <v>1.920026508657884</v>
      </c>
      <c r="Q22" s="180">
        <f t="shared" ca="1" si="13"/>
        <v>0</v>
      </c>
      <c r="R22" s="181">
        <f t="shared" ca="1" si="14"/>
        <v>347.66480000000001</v>
      </c>
      <c r="W22" s="46"/>
      <c r="X22" s="46">
        <v>22</v>
      </c>
    </row>
    <row r="23" spans="1:24">
      <c r="A23" s="61" t="s">
        <v>65</v>
      </c>
      <c r="B23" s="174">
        <f t="shared" ca="1" si="3"/>
        <v>683.12912700000004</v>
      </c>
      <c r="C23" s="179">
        <f t="shared" ca="1" si="4"/>
        <v>509.614328742</v>
      </c>
      <c r="D23" s="180">
        <f t="shared" ca="1" si="4"/>
        <v>164.15592921810003</v>
      </c>
      <c r="E23" s="180">
        <f t="shared" ca="1" si="4"/>
        <v>9.3588690399000019</v>
      </c>
      <c r="F23" s="181">
        <f t="shared" ca="1" si="4"/>
        <v>0</v>
      </c>
      <c r="G23" s="182">
        <f t="shared" ca="1" si="1"/>
        <v>412</v>
      </c>
      <c r="H23" s="182">
        <f t="shared" ca="1" si="2"/>
        <v>395.6848</v>
      </c>
      <c r="I23" s="183">
        <f t="shared" ca="1" si="5"/>
        <v>316.93</v>
      </c>
      <c r="J23" s="180">
        <f t="shared" ca="1" si="6"/>
        <v>76.83</v>
      </c>
      <c r="K23" s="180">
        <f t="shared" ca="1" si="7"/>
        <v>1.92</v>
      </c>
      <c r="L23" s="180">
        <f t="shared" ca="1" si="8"/>
        <v>0</v>
      </c>
      <c r="M23" s="181">
        <f t="shared" ca="1" si="9"/>
        <v>395.68</v>
      </c>
      <c r="N23" s="179">
        <f t="shared" ca="1" si="10"/>
        <v>316.93384468257176</v>
      </c>
      <c r="O23" s="180">
        <f t="shared" ca="1" si="11"/>
        <v>76.830932025879491</v>
      </c>
      <c r="P23" s="180">
        <f t="shared" ca="1" si="12"/>
        <v>1.9200232915487261</v>
      </c>
      <c r="Q23" s="180">
        <f t="shared" ca="1" si="13"/>
        <v>0</v>
      </c>
      <c r="R23" s="181">
        <f t="shared" ca="1" si="14"/>
        <v>395.68479999999994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683.12912700000004</v>
      </c>
      <c r="C24" s="179">
        <f t="shared" ca="1" si="4"/>
        <v>509.614328742</v>
      </c>
      <c r="D24" s="180">
        <f t="shared" ca="1" si="4"/>
        <v>164.15592921810003</v>
      </c>
      <c r="E24" s="180">
        <f t="shared" ca="1" si="4"/>
        <v>9.3588690399000019</v>
      </c>
      <c r="F24" s="181">
        <f t="shared" ca="1" si="4"/>
        <v>0</v>
      </c>
      <c r="G24" s="182">
        <f t="shared" ca="1" si="1"/>
        <v>462</v>
      </c>
      <c r="H24" s="182">
        <f t="shared" ca="1" si="2"/>
        <v>443.70479999999998</v>
      </c>
      <c r="I24" s="183">
        <f t="shared" ca="1" si="5"/>
        <v>364.95</v>
      </c>
      <c r="J24" s="180">
        <f t="shared" ca="1" si="6"/>
        <v>76.83</v>
      </c>
      <c r="K24" s="180">
        <f t="shared" ca="1" si="7"/>
        <v>1.92</v>
      </c>
      <c r="L24" s="180">
        <f t="shared" ca="1" si="8"/>
        <v>0</v>
      </c>
      <c r="M24" s="181">
        <f t="shared" ca="1" si="9"/>
        <v>443.7</v>
      </c>
      <c r="N24" s="179">
        <f t="shared" ca="1" si="10"/>
        <v>364.95394807302227</v>
      </c>
      <c r="O24" s="180">
        <f t="shared" ca="1" si="11"/>
        <v>76.830831156186605</v>
      </c>
      <c r="P24" s="180">
        <f t="shared" ca="1" si="12"/>
        <v>1.920020770791075</v>
      </c>
      <c r="Q24" s="180">
        <f t="shared" ca="1" si="13"/>
        <v>0</v>
      </c>
      <c r="R24" s="181">
        <f t="shared" ca="1" si="14"/>
        <v>443.70479999999998</v>
      </c>
      <c r="W24" s="46"/>
      <c r="X24" s="46">
        <v>24</v>
      </c>
    </row>
    <row r="25" spans="1:24">
      <c r="A25" s="61" t="s">
        <v>67</v>
      </c>
      <c r="B25" s="174">
        <f t="shared" ca="1" si="3"/>
        <v>683.12912700000004</v>
      </c>
      <c r="C25" s="179">
        <f t="shared" ca="1" si="4"/>
        <v>509.614328742</v>
      </c>
      <c r="D25" s="180">
        <f t="shared" ca="1" si="4"/>
        <v>164.15592921810003</v>
      </c>
      <c r="E25" s="180">
        <f t="shared" ca="1" si="4"/>
        <v>9.3588690399000019</v>
      </c>
      <c r="F25" s="181">
        <f t="shared" ca="1" si="4"/>
        <v>0</v>
      </c>
      <c r="G25" s="182">
        <f t="shared" ca="1" si="1"/>
        <v>512</v>
      </c>
      <c r="H25" s="182">
        <f t="shared" ca="1" si="2"/>
        <v>491.72480000000002</v>
      </c>
      <c r="I25" s="183">
        <f t="shared" ca="1" si="5"/>
        <v>412.97</v>
      </c>
      <c r="J25" s="180">
        <f t="shared" ca="1" si="6"/>
        <v>76.83</v>
      </c>
      <c r="K25" s="180">
        <f t="shared" ca="1" si="7"/>
        <v>1.92</v>
      </c>
      <c r="L25" s="180">
        <f t="shared" ca="1" si="8"/>
        <v>0</v>
      </c>
      <c r="M25" s="181">
        <f t="shared" ca="1" si="9"/>
        <v>491.72</v>
      </c>
      <c r="N25" s="179">
        <f t="shared" ca="1" si="10"/>
        <v>412.9740312698284</v>
      </c>
      <c r="O25" s="180">
        <f t="shared" ca="1" si="11"/>
        <v>76.83074998779793</v>
      </c>
      <c r="P25" s="180">
        <f t="shared" ca="1" si="12"/>
        <v>1.9200187423737085</v>
      </c>
      <c r="Q25" s="180">
        <f t="shared" ca="1" si="13"/>
        <v>0</v>
      </c>
      <c r="R25" s="181">
        <f t="shared" ca="1" si="14"/>
        <v>491.72480000000007</v>
      </c>
      <c r="W25" s="46"/>
      <c r="X25" s="46">
        <v>25</v>
      </c>
    </row>
    <row r="26" spans="1:24">
      <c r="A26" s="61" t="s">
        <v>68</v>
      </c>
      <c r="B26" s="174">
        <f t="shared" ca="1" si="3"/>
        <v>683.12912700000004</v>
      </c>
      <c r="C26" s="179">
        <f t="shared" ca="1" si="4"/>
        <v>509.614328742</v>
      </c>
      <c r="D26" s="180">
        <f t="shared" ca="1" si="4"/>
        <v>164.15592921810003</v>
      </c>
      <c r="E26" s="180">
        <f t="shared" ca="1" si="4"/>
        <v>9.3588690399000019</v>
      </c>
      <c r="F26" s="181">
        <f t="shared" ca="1" si="4"/>
        <v>0</v>
      </c>
      <c r="G26" s="182">
        <f t="shared" ca="1" si="1"/>
        <v>512</v>
      </c>
      <c r="H26" s="182">
        <f t="shared" ca="1" si="2"/>
        <v>491.72480000000002</v>
      </c>
      <c r="I26" s="183">
        <f t="shared" ca="1" si="5"/>
        <v>412.97</v>
      </c>
      <c r="J26" s="180">
        <f t="shared" ca="1" si="6"/>
        <v>76.83</v>
      </c>
      <c r="K26" s="180">
        <f t="shared" ca="1" si="7"/>
        <v>1.92</v>
      </c>
      <c r="L26" s="180">
        <f t="shared" ca="1" si="8"/>
        <v>0</v>
      </c>
      <c r="M26" s="181">
        <f t="shared" ca="1" si="9"/>
        <v>491.72</v>
      </c>
      <c r="N26" s="179">
        <f t="shared" ca="1" si="10"/>
        <v>412.9740312698284</v>
      </c>
      <c r="O26" s="180">
        <f t="shared" ca="1" si="11"/>
        <v>76.83074998779793</v>
      </c>
      <c r="P26" s="180">
        <f t="shared" ca="1" si="12"/>
        <v>1.9200187423737085</v>
      </c>
      <c r="Q26" s="180">
        <f t="shared" ca="1" si="13"/>
        <v>0</v>
      </c>
      <c r="R26" s="181">
        <f t="shared" ca="1" si="14"/>
        <v>491.72480000000007</v>
      </c>
      <c r="W26" s="46"/>
      <c r="X26" s="46">
        <v>26</v>
      </c>
    </row>
    <row r="27" spans="1:24">
      <c r="A27" s="61" t="s">
        <v>69</v>
      </c>
      <c r="B27" s="174">
        <f t="shared" ca="1" si="3"/>
        <v>683.12912700000004</v>
      </c>
      <c r="C27" s="179">
        <f t="shared" ca="1" si="4"/>
        <v>509.614328742</v>
      </c>
      <c r="D27" s="180">
        <f t="shared" ca="1" si="4"/>
        <v>164.15592921810003</v>
      </c>
      <c r="E27" s="180">
        <f t="shared" ca="1" si="4"/>
        <v>9.3588690399000019</v>
      </c>
      <c r="F27" s="181">
        <f t="shared" ca="1" si="4"/>
        <v>0</v>
      </c>
      <c r="G27" s="182">
        <f t="shared" ca="1" si="1"/>
        <v>512</v>
      </c>
      <c r="H27" s="182">
        <f t="shared" ca="1" si="2"/>
        <v>491.72480000000002</v>
      </c>
      <c r="I27" s="183">
        <f t="shared" ca="1" si="5"/>
        <v>412.97</v>
      </c>
      <c r="J27" s="180">
        <f t="shared" ca="1" si="6"/>
        <v>76.83</v>
      </c>
      <c r="K27" s="180">
        <f t="shared" ca="1" si="7"/>
        <v>1.92</v>
      </c>
      <c r="L27" s="180">
        <f t="shared" ca="1" si="8"/>
        <v>0</v>
      </c>
      <c r="M27" s="181">
        <f t="shared" ca="1" si="9"/>
        <v>491.72</v>
      </c>
      <c r="N27" s="179">
        <f t="shared" ca="1" si="10"/>
        <v>412.9740312698284</v>
      </c>
      <c r="O27" s="180">
        <f t="shared" ca="1" si="11"/>
        <v>76.83074998779793</v>
      </c>
      <c r="P27" s="180">
        <f t="shared" ca="1" si="12"/>
        <v>1.9200187423737085</v>
      </c>
      <c r="Q27" s="180">
        <f t="shared" ca="1" si="13"/>
        <v>0</v>
      </c>
      <c r="R27" s="181">
        <f t="shared" ca="1" si="14"/>
        <v>491.72480000000007</v>
      </c>
      <c r="W27" s="46"/>
      <c r="X27" s="46">
        <v>27</v>
      </c>
    </row>
    <row r="28" spans="1:24">
      <c r="A28" s="61" t="s">
        <v>70</v>
      </c>
      <c r="B28" s="174">
        <f t="shared" ca="1" si="3"/>
        <v>683.12912700000004</v>
      </c>
      <c r="C28" s="179">
        <f t="shared" ca="1" si="4"/>
        <v>509.614328742</v>
      </c>
      <c r="D28" s="180">
        <f t="shared" ca="1" si="4"/>
        <v>164.15592921810003</v>
      </c>
      <c r="E28" s="180">
        <f t="shared" ca="1" si="4"/>
        <v>9.3588690399000019</v>
      </c>
      <c r="F28" s="181">
        <f t="shared" ca="1" si="4"/>
        <v>0</v>
      </c>
      <c r="G28" s="182">
        <f t="shared" ca="1" si="1"/>
        <v>562</v>
      </c>
      <c r="H28" s="182">
        <f t="shared" ca="1" si="2"/>
        <v>539.74480000000005</v>
      </c>
      <c r="I28" s="183">
        <f t="shared" ca="1" si="5"/>
        <v>460.99</v>
      </c>
      <c r="J28" s="180">
        <f t="shared" ca="1" si="6"/>
        <v>76.83</v>
      </c>
      <c r="K28" s="180">
        <f t="shared" ca="1" si="7"/>
        <v>1.92</v>
      </c>
      <c r="L28" s="180">
        <f t="shared" ca="1" si="8"/>
        <v>0</v>
      </c>
      <c r="M28" s="181">
        <f t="shared" ca="1" si="9"/>
        <v>539.74</v>
      </c>
      <c r="N28" s="179">
        <f t="shared" ca="1" si="10"/>
        <v>460.99409966280064</v>
      </c>
      <c r="O28" s="180">
        <f t="shared" ca="1" si="11"/>
        <v>76.830683262311481</v>
      </c>
      <c r="P28" s="180">
        <f t="shared" ca="1" si="12"/>
        <v>1.9200170748879091</v>
      </c>
      <c r="Q28" s="180">
        <f t="shared" ca="1" si="13"/>
        <v>0</v>
      </c>
      <c r="R28" s="181">
        <f t="shared" ca="1" si="14"/>
        <v>539.74480000000005</v>
      </c>
      <c r="W28" s="46"/>
      <c r="X28" s="46">
        <v>28</v>
      </c>
    </row>
    <row r="29" spans="1:24">
      <c r="A29" s="61" t="s">
        <v>71</v>
      </c>
      <c r="B29" s="174">
        <f t="shared" ca="1" si="3"/>
        <v>683.12912700000004</v>
      </c>
      <c r="C29" s="179">
        <f t="shared" ca="1" si="4"/>
        <v>509.614328742</v>
      </c>
      <c r="D29" s="180">
        <f t="shared" ca="1" si="4"/>
        <v>164.15592921810003</v>
      </c>
      <c r="E29" s="180">
        <f t="shared" ca="1" si="4"/>
        <v>9.3588690399000019</v>
      </c>
      <c r="F29" s="181">
        <f t="shared" ca="1" si="4"/>
        <v>0</v>
      </c>
      <c r="G29" s="182">
        <f t="shared" ca="1" si="1"/>
        <v>562</v>
      </c>
      <c r="H29" s="182">
        <f t="shared" ca="1" si="2"/>
        <v>539.74480000000005</v>
      </c>
      <c r="I29" s="183">
        <f t="shared" ca="1" si="5"/>
        <v>460.99</v>
      </c>
      <c r="J29" s="180">
        <f t="shared" ca="1" si="6"/>
        <v>76.83</v>
      </c>
      <c r="K29" s="180">
        <f t="shared" ca="1" si="7"/>
        <v>1.92</v>
      </c>
      <c r="L29" s="180">
        <f t="shared" ca="1" si="8"/>
        <v>0</v>
      </c>
      <c r="M29" s="181">
        <f t="shared" ca="1" si="9"/>
        <v>539.74</v>
      </c>
      <c r="N29" s="179">
        <f t="shared" ca="1" si="10"/>
        <v>460.99409966280064</v>
      </c>
      <c r="O29" s="180">
        <f t="shared" ca="1" si="11"/>
        <v>76.830683262311481</v>
      </c>
      <c r="P29" s="180">
        <f t="shared" ca="1" si="12"/>
        <v>1.9200170748879091</v>
      </c>
      <c r="Q29" s="180">
        <f t="shared" ca="1" si="13"/>
        <v>0</v>
      </c>
      <c r="R29" s="181">
        <f t="shared" ca="1" si="14"/>
        <v>539.74480000000005</v>
      </c>
      <c r="W29" s="46"/>
      <c r="X29" s="46">
        <v>29</v>
      </c>
    </row>
    <row r="30" spans="1:24">
      <c r="A30" s="61" t="s">
        <v>72</v>
      </c>
      <c r="B30" s="174">
        <f t="shared" ca="1" si="3"/>
        <v>683.12912700000004</v>
      </c>
      <c r="C30" s="179">
        <f t="shared" ca="1" si="4"/>
        <v>509.614328742</v>
      </c>
      <c r="D30" s="180">
        <f t="shared" ca="1" si="4"/>
        <v>164.15592921810003</v>
      </c>
      <c r="E30" s="180">
        <f t="shared" ca="1" si="4"/>
        <v>9.3588690399000019</v>
      </c>
      <c r="F30" s="181">
        <f t="shared" ca="1" si="4"/>
        <v>0</v>
      </c>
      <c r="G30" s="182">
        <f t="shared" ca="1" si="1"/>
        <v>613.35889999999995</v>
      </c>
      <c r="H30" s="182">
        <f t="shared" ca="1" si="2"/>
        <v>589.06988799999999</v>
      </c>
      <c r="I30" s="183">
        <f t="shared" ca="1" si="5"/>
        <v>460.99</v>
      </c>
      <c r="J30" s="180">
        <f t="shared" ca="1" si="6"/>
        <v>119.09</v>
      </c>
      <c r="K30" s="180">
        <f t="shared" ca="1" si="7"/>
        <v>8.99</v>
      </c>
      <c r="L30" s="180">
        <f t="shared" ca="1" si="8"/>
        <v>0</v>
      </c>
      <c r="M30" s="181">
        <f t="shared" ca="1" si="9"/>
        <v>589.07000000000005</v>
      </c>
      <c r="N30" s="179">
        <f t="shared" ca="1" si="10"/>
        <v>460.98991235187663</v>
      </c>
      <c r="O30" s="180">
        <f t="shared" ca="1" si="11"/>
        <v>119.08997735739385</v>
      </c>
      <c r="P30" s="180">
        <f t="shared" ca="1" si="12"/>
        <v>8.9899982907294547</v>
      </c>
      <c r="Q30" s="180">
        <f t="shared" ca="1" si="13"/>
        <v>0</v>
      </c>
      <c r="R30" s="181">
        <f t="shared" ca="1" si="14"/>
        <v>589.06988799999988</v>
      </c>
      <c r="W30" s="46"/>
      <c r="X30" s="46">
        <v>30</v>
      </c>
    </row>
    <row r="31" spans="1:24">
      <c r="A31" s="61" t="s">
        <v>73</v>
      </c>
      <c r="B31" s="174">
        <f t="shared" ca="1" si="3"/>
        <v>682.82912699999997</v>
      </c>
      <c r="C31" s="179">
        <f t="shared" ca="1" si="4"/>
        <v>509.39052874199996</v>
      </c>
      <c r="D31" s="180">
        <f t="shared" ca="1" si="4"/>
        <v>164.08383921810002</v>
      </c>
      <c r="E31" s="180">
        <f t="shared" ca="1" si="4"/>
        <v>9.3547590398999994</v>
      </c>
      <c r="F31" s="181">
        <f t="shared" ca="1" si="4"/>
        <v>0</v>
      </c>
      <c r="G31" s="182">
        <f t="shared" ca="1" si="1"/>
        <v>662.74599999999998</v>
      </c>
      <c r="H31" s="182">
        <f t="shared" ca="1" si="2"/>
        <v>636.50125800000001</v>
      </c>
      <c r="I31" s="183">
        <f t="shared" ca="1" si="5"/>
        <v>489.21</v>
      </c>
      <c r="J31" s="180">
        <f t="shared" ca="1" si="6"/>
        <v>138.30000000000001</v>
      </c>
      <c r="K31" s="180">
        <f t="shared" ca="1" si="7"/>
        <v>8.98</v>
      </c>
      <c r="L31" s="180">
        <f t="shared" ca="1" si="8"/>
        <v>0</v>
      </c>
      <c r="M31" s="181">
        <f t="shared" ca="1" si="9"/>
        <v>636.49</v>
      </c>
      <c r="N31" s="179">
        <f t="shared" ca="1" si="10"/>
        <v>489.21865296576533</v>
      </c>
      <c r="O31" s="180">
        <f t="shared" ca="1" si="11"/>
        <v>138.30244619931187</v>
      </c>
      <c r="P31" s="180">
        <f t="shared" ca="1" si="12"/>
        <v>8.9801588349227792</v>
      </c>
      <c r="Q31" s="180">
        <f t="shared" ca="1" si="13"/>
        <v>0</v>
      </c>
      <c r="R31" s="181">
        <f t="shared" ca="1" si="14"/>
        <v>636.50125800000001</v>
      </c>
      <c r="W31" s="46"/>
      <c r="X31" s="46">
        <v>31</v>
      </c>
    </row>
    <row r="32" spans="1:24">
      <c r="A32" s="61" t="s">
        <v>74</v>
      </c>
      <c r="B32" s="174">
        <f t="shared" ca="1" si="3"/>
        <v>682.82912699999997</v>
      </c>
      <c r="C32" s="179">
        <f t="shared" ca="1" si="4"/>
        <v>509.39052874199996</v>
      </c>
      <c r="D32" s="180">
        <f t="shared" ca="1" si="4"/>
        <v>164.08383921810002</v>
      </c>
      <c r="E32" s="180">
        <f t="shared" ca="1" si="4"/>
        <v>9.3547590398999994</v>
      </c>
      <c r="F32" s="181">
        <f t="shared" ca="1" si="4"/>
        <v>0</v>
      </c>
      <c r="G32" s="182">
        <f t="shared" ca="1" si="1"/>
        <v>682.82912699999997</v>
      </c>
      <c r="H32" s="182">
        <f t="shared" ca="1" si="2"/>
        <v>655.78909399999998</v>
      </c>
      <c r="I32" s="183">
        <f t="shared" ca="1" si="5"/>
        <v>489.22</v>
      </c>
      <c r="J32" s="180">
        <f t="shared" ca="1" si="6"/>
        <v>157.58000000000001</v>
      </c>
      <c r="K32" s="180">
        <f t="shared" ca="1" si="7"/>
        <v>8.98</v>
      </c>
      <c r="L32" s="180">
        <f t="shared" ca="1" si="8"/>
        <v>0</v>
      </c>
      <c r="M32" s="181">
        <f t="shared" ca="1" si="9"/>
        <v>655.78000000000009</v>
      </c>
      <c r="N32" s="179">
        <f t="shared" ca="1" si="10"/>
        <v>489.22678423660369</v>
      </c>
      <c r="O32" s="180">
        <f t="shared" ca="1" si="11"/>
        <v>157.58218523364542</v>
      </c>
      <c r="P32" s="180">
        <f t="shared" ca="1" si="12"/>
        <v>8.9801245297508299</v>
      </c>
      <c r="Q32" s="180">
        <f t="shared" ca="1" si="13"/>
        <v>0</v>
      </c>
      <c r="R32" s="181">
        <f t="shared" ca="1" si="14"/>
        <v>655.78909399999998</v>
      </c>
      <c r="W32" s="46"/>
      <c r="X32" s="46">
        <v>32</v>
      </c>
    </row>
    <row r="33" spans="1:24">
      <c r="A33" s="61" t="s">
        <v>75</v>
      </c>
      <c r="B33" s="174">
        <f t="shared" ca="1" si="3"/>
        <v>682.82912699999997</v>
      </c>
      <c r="C33" s="179">
        <f t="shared" ca="1" si="4"/>
        <v>509.39052874199996</v>
      </c>
      <c r="D33" s="180">
        <f t="shared" ca="1" si="4"/>
        <v>164.08383921810002</v>
      </c>
      <c r="E33" s="180">
        <f t="shared" ca="1" si="4"/>
        <v>9.3547590398999994</v>
      </c>
      <c r="F33" s="181">
        <f t="shared" ca="1" si="4"/>
        <v>0</v>
      </c>
      <c r="G33" s="182">
        <f t="shared" ca="1" si="1"/>
        <v>682.82912699999997</v>
      </c>
      <c r="H33" s="182">
        <f t="shared" ca="1" si="2"/>
        <v>655.78909399999998</v>
      </c>
      <c r="I33" s="183">
        <f t="shared" ca="1" si="5"/>
        <v>489.22</v>
      </c>
      <c r="J33" s="180">
        <f t="shared" ca="1" si="6"/>
        <v>157.58000000000001</v>
      </c>
      <c r="K33" s="180">
        <f t="shared" ca="1" si="7"/>
        <v>8.98</v>
      </c>
      <c r="L33" s="180">
        <f t="shared" ca="1" si="8"/>
        <v>0</v>
      </c>
      <c r="M33" s="181">
        <f t="shared" ca="1" si="9"/>
        <v>655.78000000000009</v>
      </c>
      <c r="N33" s="179">
        <f t="shared" ca="1" si="10"/>
        <v>489.22678423660369</v>
      </c>
      <c r="O33" s="180">
        <f t="shared" ca="1" si="11"/>
        <v>157.58218523364542</v>
      </c>
      <c r="P33" s="180">
        <f t="shared" ca="1" si="12"/>
        <v>8.9801245297508299</v>
      </c>
      <c r="Q33" s="180">
        <f t="shared" ca="1" si="13"/>
        <v>0</v>
      </c>
      <c r="R33" s="181">
        <f t="shared" ca="1" si="14"/>
        <v>655.78909399999998</v>
      </c>
      <c r="W33" s="46"/>
      <c r="X33" s="46">
        <v>33</v>
      </c>
    </row>
    <row r="34" spans="1:24">
      <c r="A34" s="61" t="s">
        <v>76</v>
      </c>
      <c r="B34" s="174">
        <f t="shared" ca="1" si="3"/>
        <v>682.82912699999997</v>
      </c>
      <c r="C34" s="179">
        <f t="shared" ca="1" si="4"/>
        <v>509.39052874199996</v>
      </c>
      <c r="D34" s="180">
        <f t="shared" ca="1" si="4"/>
        <v>164.08383921810002</v>
      </c>
      <c r="E34" s="180">
        <f t="shared" ca="1" si="4"/>
        <v>9.3547590398999994</v>
      </c>
      <c r="F34" s="181">
        <f t="shared" ca="1" si="4"/>
        <v>0</v>
      </c>
      <c r="G34" s="182">
        <f t="shared" ca="1" si="1"/>
        <v>682.82912699999997</v>
      </c>
      <c r="H34" s="182">
        <f t="shared" ca="1" si="2"/>
        <v>655.78909399999998</v>
      </c>
      <c r="I34" s="183">
        <f t="shared" ca="1" si="5"/>
        <v>489.22</v>
      </c>
      <c r="J34" s="180">
        <f t="shared" ca="1" si="6"/>
        <v>157.58000000000001</v>
      </c>
      <c r="K34" s="180">
        <f t="shared" ca="1" si="7"/>
        <v>8.98</v>
      </c>
      <c r="L34" s="180">
        <f t="shared" ca="1" si="8"/>
        <v>0</v>
      </c>
      <c r="M34" s="181">
        <f t="shared" ca="1" si="9"/>
        <v>655.78000000000009</v>
      </c>
      <c r="N34" s="179">
        <f t="shared" ca="1" si="10"/>
        <v>489.22678423660369</v>
      </c>
      <c r="O34" s="180">
        <f t="shared" ca="1" si="11"/>
        <v>157.58218523364542</v>
      </c>
      <c r="P34" s="180">
        <f t="shared" ca="1" si="12"/>
        <v>8.9801245297508299</v>
      </c>
      <c r="Q34" s="180">
        <f t="shared" ca="1" si="13"/>
        <v>0</v>
      </c>
      <c r="R34" s="181">
        <f t="shared" ca="1" si="14"/>
        <v>655.78909399999998</v>
      </c>
      <c r="W34" s="46"/>
      <c r="X34" s="46">
        <v>34</v>
      </c>
    </row>
    <row r="35" spans="1:24">
      <c r="A35" s="61" t="s">
        <v>77</v>
      </c>
      <c r="B35" s="174">
        <f t="shared" ca="1" si="3"/>
        <v>682.82912699999997</v>
      </c>
      <c r="C35" s="179">
        <f t="shared" ca="1" si="4"/>
        <v>509.39052874199996</v>
      </c>
      <c r="D35" s="180">
        <f t="shared" ca="1" si="4"/>
        <v>164.08383921810002</v>
      </c>
      <c r="E35" s="180">
        <f t="shared" ca="1" si="4"/>
        <v>9.3547590398999994</v>
      </c>
      <c r="F35" s="181">
        <f t="shared" ca="1" si="4"/>
        <v>0</v>
      </c>
      <c r="G35" s="182">
        <f t="shared" ca="1" si="1"/>
        <v>682.82912699999997</v>
      </c>
      <c r="H35" s="182">
        <f t="shared" ca="1" si="2"/>
        <v>655.78909399999998</v>
      </c>
      <c r="I35" s="183">
        <f t="shared" ca="1" si="5"/>
        <v>489.22</v>
      </c>
      <c r="J35" s="180">
        <f t="shared" ca="1" si="6"/>
        <v>157.58000000000001</v>
      </c>
      <c r="K35" s="180">
        <f t="shared" ca="1" si="7"/>
        <v>8.98</v>
      </c>
      <c r="L35" s="180">
        <f t="shared" ca="1" si="8"/>
        <v>0</v>
      </c>
      <c r="M35" s="181">
        <f t="shared" ca="1" si="9"/>
        <v>655.78000000000009</v>
      </c>
      <c r="N35" s="179">
        <f t="shared" ca="1" si="10"/>
        <v>489.22678423660369</v>
      </c>
      <c r="O35" s="180">
        <f t="shared" ca="1" si="11"/>
        <v>157.58218523364542</v>
      </c>
      <c r="P35" s="180">
        <f t="shared" ca="1" si="12"/>
        <v>8.9801245297508299</v>
      </c>
      <c r="Q35" s="180">
        <f t="shared" ca="1" si="13"/>
        <v>0</v>
      </c>
      <c r="R35" s="181">
        <f t="shared" ca="1" si="14"/>
        <v>655.78909399999998</v>
      </c>
      <c r="W35" s="46"/>
      <c r="X35" s="46">
        <v>35</v>
      </c>
    </row>
    <row r="36" spans="1:24">
      <c r="A36" s="61" t="s">
        <v>78</v>
      </c>
      <c r="B36" s="174">
        <f t="shared" ca="1" si="3"/>
        <v>682.82912699999997</v>
      </c>
      <c r="C36" s="179">
        <f t="shared" ref="C36:F67" ca="1" si="15">$B36*C$1/100</f>
        <v>509.39052874199996</v>
      </c>
      <c r="D36" s="180">
        <f t="shared" ca="1" si="15"/>
        <v>164.08383921810002</v>
      </c>
      <c r="E36" s="180">
        <f t="shared" ca="1" si="15"/>
        <v>9.3547590398999994</v>
      </c>
      <c r="F36" s="181">
        <f t="shared" ca="1" si="15"/>
        <v>0</v>
      </c>
      <c r="G36" s="182">
        <f t="shared" ca="1" si="1"/>
        <v>682.82912699999997</v>
      </c>
      <c r="H36" s="182">
        <f t="shared" ca="1" si="2"/>
        <v>655.78909399999998</v>
      </c>
      <c r="I36" s="183">
        <f t="shared" ca="1" si="5"/>
        <v>489.22</v>
      </c>
      <c r="J36" s="180">
        <f t="shared" ca="1" si="6"/>
        <v>157.58000000000001</v>
      </c>
      <c r="K36" s="180">
        <f t="shared" ca="1" si="7"/>
        <v>8.98</v>
      </c>
      <c r="L36" s="180">
        <f t="shared" ca="1" si="8"/>
        <v>0</v>
      </c>
      <c r="M36" s="181">
        <f t="shared" ca="1" si="9"/>
        <v>655.78000000000009</v>
      </c>
      <c r="N36" s="179">
        <f t="shared" ca="1" si="10"/>
        <v>489.22678423660369</v>
      </c>
      <c r="O36" s="180">
        <f t="shared" ca="1" si="11"/>
        <v>157.58218523364542</v>
      </c>
      <c r="P36" s="180">
        <f t="shared" ca="1" si="12"/>
        <v>8.9801245297508299</v>
      </c>
      <c r="Q36" s="180">
        <f t="shared" ca="1" si="13"/>
        <v>0</v>
      </c>
      <c r="R36" s="181">
        <f t="shared" ca="1" si="14"/>
        <v>655.78909399999998</v>
      </c>
      <c r="W36" s="46"/>
      <c r="X36" s="46">
        <v>36</v>
      </c>
    </row>
    <row r="37" spans="1:24">
      <c r="A37" s="61" t="s">
        <v>79</v>
      </c>
      <c r="B37" s="174">
        <f t="shared" ca="1" si="3"/>
        <v>682.82912699999997</v>
      </c>
      <c r="C37" s="179">
        <f t="shared" ca="1" si="15"/>
        <v>509.39052874199996</v>
      </c>
      <c r="D37" s="180">
        <f t="shared" ca="1" si="15"/>
        <v>164.08383921810002</v>
      </c>
      <c r="E37" s="180">
        <f t="shared" ca="1" si="15"/>
        <v>9.3547590398999994</v>
      </c>
      <c r="F37" s="181">
        <f t="shared" ca="1" si="15"/>
        <v>0</v>
      </c>
      <c r="G37" s="182">
        <f t="shared" ca="1" si="1"/>
        <v>682.82912699999997</v>
      </c>
      <c r="H37" s="182">
        <f t="shared" ca="1" si="2"/>
        <v>655.78909399999998</v>
      </c>
      <c r="I37" s="183">
        <f t="shared" ca="1" si="5"/>
        <v>489.22</v>
      </c>
      <c r="J37" s="180">
        <f t="shared" ca="1" si="6"/>
        <v>157.58000000000001</v>
      </c>
      <c r="K37" s="180">
        <f t="shared" ca="1" si="7"/>
        <v>8.98</v>
      </c>
      <c r="L37" s="180">
        <f t="shared" ca="1" si="8"/>
        <v>0</v>
      </c>
      <c r="M37" s="181">
        <f t="shared" ca="1" si="9"/>
        <v>655.78000000000009</v>
      </c>
      <c r="N37" s="179">
        <f t="shared" ca="1" si="10"/>
        <v>489.22678423660369</v>
      </c>
      <c r="O37" s="180">
        <f t="shared" ca="1" si="11"/>
        <v>157.58218523364542</v>
      </c>
      <c r="P37" s="180">
        <f t="shared" ca="1" si="12"/>
        <v>8.9801245297508299</v>
      </c>
      <c r="Q37" s="180">
        <f t="shared" ca="1" si="13"/>
        <v>0</v>
      </c>
      <c r="R37" s="181">
        <f t="shared" ca="1" si="14"/>
        <v>655.78909399999998</v>
      </c>
      <c r="W37" s="46"/>
      <c r="X37" s="46">
        <v>37</v>
      </c>
    </row>
    <row r="38" spans="1:24">
      <c r="A38" s="61" t="s">
        <v>80</v>
      </c>
      <c r="B38" s="174">
        <f t="shared" ca="1" si="3"/>
        <v>682.82912699999997</v>
      </c>
      <c r="C38" s="179">
        <f t="shared" ca="1" si="15"/>
        <v>509.39052874199996</v>
      </c>
      <c r="D38" s="180">
        <f t="shared" ca="1" si="15"/>
        <v>164.08383921810002</v>
      </c>
      <c r="E38" s="180">
        <f t="shared" ca="1" si="15"/>
        <v>9.3547590398999994</v>
      </c>
      <c r="F38" s="181">
        <f t="shared" ca="1" si="15"/>
        <v>0</v>
      </c>
      <c r="G38" s="182">
        <f t="shared" ca="1" si="1"/>
        <v>682.82912699999997</v>
      </c>
      <c r="H38" s="182">
        <f t="shared" ca="1" si="2"/>
        <v>655.78909399999998</v>
      </c>
      <c r="I38" s="183">
        <f t="shared" ca="1" si="5"/>
        <v>489.22</v>
      </c>
      <c r="J38" s="180">
        <f t="shared" ca="1" si="6"/>
        <v>157.58000000000001</v>
      </c>
      <c r="K38" s="180">
        <f t="shared" ca="1" si="7"/>
        <v>8.98</v>
      </c>
      <c r="L38" s="180">
        <f t="shared" ca="1" si="8"/>
        <v>0</v>
      </c>
      <c r="M38" s="181">
        <f t="shared" ca="1" si="9"/>
        <v>655.78000000000009</v>
      </c>
      <c r="N38" s="179">
        <f t="shared" ca="1" si="10"/>
        <v>489.22678423660369</v>
      </c>
      <c r="O38" s="180">
        <f t="shared" ca="1" si="11"/>
        <v>157.58218523364542</v>
      </c>
      <c r="P38" s="180">
        <f t="shared" ca="1" si="12"/>
        <v>8.9801245297508299</v>
      </c>
      <c r="Q38" s="180">
        <f t="shared" ca="1" si="13"/>
        <v>0</v>
      </c>
      <c r="R38" s="181">
        <f t="shared" ca="1" si="14"/>
        <v>655.78909399999998</v>
      </c>
      <c r="W38" s="46"/>
      <c r="X38" s="46">
        <v>38</v>
      </c>
    </row>
    <row r="39" spans="1:24">
      <c r="A39" s="61" t="s">
        <v>81</v>
      </c>
      <c r="B39" s="174">
        <f t="shared" ca="1" si="3"/>
        <v>682.82912699999997</v>
      </c>
      <c r="C39" s="179">
        <f t="shared" ca="1" si="15"/>
        <v>509.39052874199996</v>
      </c>
      <c r="D39" s="180">
        <f t="shared" ca="1" si="15"/>
        <v>164.08383921810002</v>
      </c>
      <c r="E39" s="180">
        <f t="shared" ca="1" si="15"/>
        <v>9.3547590398999994</v>
      </c>
      <c r="F39" s="181">
        <f t="shared" ca="1" si="15"/>
        <v>0</v>
      </c>
      <c r="G39" s="182">
        <f t="shared" ca="1" si="1"/>
        <v>682.82912699999997</v>
      </c>
      <c r="H39" s="182">
        <f t="shared" ca="1" si="2"/>
        <v>655.78909399999998</v>
      </c>
      <c r="I39" s="183">
        <f t="shared" ca="1" si="5"/>
        <v>489.22</v>
      </c>
      <c r="J39" s="180">
        <f t="shared" ca="1" si="6"/>
        <v>157.58000000000001</v>
      </c>
      <c r="K39" s="180">
        <f t="shared" ca="1" si="7"/>
        <v>8.98</v>
      </c>
      <c r="L39" s="180">
        <f t="shared" ca="1" si="8"/>
        <v>0</v>
      </c>
      <c r="M39" s="181">
        <f t="shared" ca="1" si="9"/>
        <v>655.78000000000009</v>
      </c>
      <c r="N39" s="179">
        <f t="shared" ca="1" si="10"/>
        <v>489.22678423660369</v>
      </c>
      <c r="O39" s="180">
        <f t="shared" ca="1" si="11"/>
        <v>157.58218523364542</v>
      </c>
      <c r="P39" s="180">
        <f t="shared" ca="1" si="12"/>
        <v>8.9801245297508299</v>
      </c>
      <c r="Q39" s="180">
        <f t="shared" ca="1" si="13"/>
        <v>0</v>
      </c>
      <c r="R39" s="181">
        <f t="shared" ca="1" si="14"/>
        <v>655.78909399999998</v>
      </c>
      <c r="W39" s="46"/>
      <c r="X39" s="46">
        <v>39</v>
      </c>
    </row>
    <row r="40" spans="1:24">
      <c r="A40" s="61" t="s">
        <v>82</v>
      </c>
      <c r="B40" s="174">
        <f t="shared" ca="1" si="3"/>
        <v>682.82912699999997</v>
      </c>
      <c r="C40" s="179">
        <f t="shared" ca="1" si="15"/>
        <v>509.39052874199996</v>
      </c>
      <c r="D40" s="180">
        <f t="shared" ca="1" si="15"/>
        <v>164.08383921810002</v>
      </c>
      <c r="E40" s="180">
        <f t="shared" ca="1" si="15"/>
        <v>9.3547590398999994</v>
      </c>
      <c r="F40" s="181">
        <f t="shared" ca="1" si="15"/>
        <v>0</v>
      </c>
      <c r="G40" s="182">
        <f t="shared" ca="1" si="1"/>
        <v>682.82912699999997</v>
      </c>
      <c r="H40" s="182">
        <f t="shared" ca="1" si="2"/>
        <v>655.78909399999998</v>
      </c>
      <c r="I40" s="183">
        <f t="shared" ca="1" si="5"/>
        <v>489.22</v>
      </c>
      <c r="J40" s="180">
        <f t="shared" ca="1" si="6"/>
        <v>157.58000000000001</v>
      </c>
      <c r="K40" s="180">
        <f t="shared" ca="1" si="7"/>
        <v>8.98</v>
      </c>
      <c r="L40" s="180">
        <f t="shared" ca="1" si="8"/>
        <v>0</v>
      </c>
      <c r="M40" s="181">
        <f t="shared" ca="1" si="9"/>
        <v>655.78000000000009</v>
      </c>
      <c r="N40" s="179">
        <f t="shared" ca="1" si="10"/>
        <v>489.22678423660369</v>
      </c>
      <c r="O40" s="180">
        <f t="shared" ca="1" si="11"/>
        <v>157.58218523364542</v>
      </c>
      <c r="P40" s="180">
        <f t="shared" ca="1" si="12"/>
        <v>8.9801245297508299</v>
      </c>
      <c r="Q40" s="180">
        <f t="shared" ca="1" si="13"/>
        <v>0</v>
      </c>
      <c r="R40" s="181">
        <f t="shared" ca="1" si="14"/>
        <v>655.78909399999998</v>
      </c>
      <c r="W40" s="46"/>
      <c r="X40" s="46">
        <v>40</v>
      </c>
    </row>
    <row r="41" spans="1:24">
      <c r="A41" s="61" t="s">
        <v>83</v>
      </c>
      <c r="B41" s="174">
        <f t="shared" ca="1" si="3"/>
        <v>682.82912699999997</v>
      </c>
      <c r="C41" s="179">
        <f t="shared" ca="1" si="15"/>
        <v>509.39052874199996</v>
      </c>
      <c r="D41" s="180">
        <f t="shared" ca="1" si="15"/>
        <v>164.08383921810002</v>
      </c>
      <c r="E41" s="180">
        <f t="shared" ca="1" si="15"/>
        <v>9.3547590398999994</v>
      </c>
      <c r="F41" s="181">
        <f t="shared" ca="1" si="15"/>
        <v>0</v>
      </c>
      <c r="G41" s="182">
        <f t="shared" ca="1" si="1"/>
        <v>682.82912699999997</v>
      </c>
      <c r="H41" s="182">
        <f t="shared" ca="1" si="2"/>
        <v>655.78909399999998</v>
      </c>
      <c r="I41" s="183">
        <f t="shared" ca="1" si="5"/>
        <v>489.22</v>
      </c>
      <c r="J41" s="180">
        <f t="shared" ca="1" si="6"/>
        <v>157.58000000000001</v>
      </c>
      <c r="K41" s="180">
        <f t="shared" ca="1" si="7"/>
        <v>8.98</v>
      </c>
      <c r="L41" s="180">
        <f t="shared" ca="1" si="8"/>
        <v>0</v>
      </c>
      <c r="M41" s="181">
        <f t="shared" ca="1" si="9"/>
        <v>655.78000000000009</v>
      </c>
      <c r="N41" s="179">
        <f t="shared" ca="1" si="10"/>
        <v>489.22678423660369</v>
      </c>
      <c r="O41" s="180">
        <f t="shared" ca="1" si="11"/>
        <v>157.58218523364542</v>
      </c>
      <c r="P41" s="180">
        <f t="shared" ca="1" si="12"/>
        <v>8.9801245297508299</v>
      </c>
      <c r="Q41" s="180">
        <f t="shared" ca="1" si="13"/>
        <v>0</v>
      </c>
      <c r="R41" s="181">
        <f t="shared" ca="1" si="14"/>
        <v>655.78909399999998</v>
      </c>
      <c r="W41" s="46"/>
      <c r="X41" s="46">
        <v>41</v>
      </c>
    </row>
    <row r="42" spans="1:24">
      <c r="A42" s="61" t="s">
        <v>84</v>
      </c>
      <c r="B42" s="174">
        <f t="shared" ca="1" si="3"/>
        <v>682.82912699999997</v>
      </c>
      <c r="C42" s="179">
        <f t="shared" ca="1" si="15"/>
        <v>509.39052874199996</v>
      </c>
      <c r="D42" s="180">
        <f t="shared" ca="1" si="15"/>
        <v>164.08383921810002</v>
      </c>
      <c r="E42" s="180">
        <f t="shared" ca="1" si="15"/>
        <v>9.3547590398999994</v>
      </c>
      <c r="F42" s="181">
        <f t="shared" ca="1" si="15"/>
        <v>0</v>
      </c>
      <c r="G42" s="182">
        <f t="shared" ca="1" si="1"/>
        <v>682.82912699999997</v>
      </c>
      <c r="H42" s="182">
        <f t="shared" ca="1" si="2"/>
        <v>655.78909399999998</v>
      </c>
      <c r="I42" s="183">
        <f t="shared" ca="1" si="5"/>
        <v>489.22</v>
      </c>
      <c r="J42" s="180">
        <f t="shared" ca="1" si="6"/>
        <v>157.58000000000001</v>
      </c>
      <c r="K42" s="180">
        <f t="shared" ca="1" si="7"/>
        <v>8.98</v>
      </c>
      <c r="L42" s="180">
        <f t="shared" ca="1" si="8"/>
        <v>0</v>
      </c>
      <c r="M42" s="181">
        <f t="shared" ca="1" si="9"/>
        <v>655.78000000000009</v>
      </c>
      <c r="N42" s="179">
        <f t="shared" ca="1" si="10"/>
        <v>489.22678423660369</v>
      </c>
      <c r="O42" s="180">
        <f t="shared" ca="1" si="11"/>
        <v>157.58218523364542</v>
      </c>
      <c r="P42" s="180">
        <f t="shared" ca="1" si="12"/>
        <v>8.9801245297508299</v>
      </c>
      <c r="Q42" s="180">
        <f t="shared" ca="1" si="13"/>
        <v>0</v>
      </c>
      <c r="R42" s="181">
        <f t="shared" ca="1" si="14"/>
        <v>655.78909399999998</v>
      </c>
      <c r="W42" s="46"/>
      <c r="X42" s="46">
        <v>42</v>
      </c>
    </row>
    <row r="43" spans="1:24">
      <c r="A43" s="61" t="s">
        <v>85</v>
      </c>
      <c r="B43" s="174">
        <f t="shared" ca="1" si="3"/>
        <v>683.12912700000004</v>
      </c>
      <c r="C43" s="179">
        <f t="shared" ca="1" si="15"/>
        <v>509.614328742</v>
      </c>
      <c r="D43" s="180">
        <f t="shared" ca="1" si="15"/>
        <v>164.15592921810003</v>
      </c>
      <c r="E43" s="180">
        <f t="shared" ca="1" si="15"/>
        <v>9.3588690399000019</v>
      </c>
      <c r="F43" s="181">
        <f t="shared" ca="1" si="15"/>
        <v>0</v>
      </c>
      <c r="G43" s="182">
        <f t="shared" ca="1" si="1"/>
        <v>635.97389999999996</v>
      </c>
      <c r="H43" s="182">
        <f t="shared" ca="1" si="2"/>
        <v>610.78933400000005</v>
      </c>
      <c r="I43" s="183">
        <f t="shared" ca="1" si="5"/>
        <v>489.44</v>
      </c>
      <c r="J43" s="180">
        <f t="shared" ca="1" si="6"/>
        <v>112.37</v>
      </c>
      <c r="K43" s="180">
        <f t="shared" ca="1" si="7"/>
        <v>8.99</v>
      </c>
      <c r="L43" s="180">
        <f t="shared" ca="1" si="8"/>
        <v>0</v>
      </c>
      <c r="M43" s="181">
        <f t="shared" ca="1" si="9"/>
        <v>610.79999999999995</v>
      </c>
      <c r="N43" s="179">
        <f t="shared" ca="1" si="10"/>
        <v>489.43145323012453</v>
      </c>
      <c r="O43" s="180">
        <f t="shared" ca="1" si="11"/>
        <v>112.36803775635235</v>
      </c>
      <c r="P43" s="180">
        <f t="shared" ca="1" si="12"/>
        <v>8.9898430135232505</v>
      </c>
      <c r="Q43" s="180">
        <f t="shared" ca="1" si="13"/>
        <v>0</v>
      </c>
      <c r="R43" s="181">
        <f t="shared" ca="1" si="14"/>
        <v>610.78933400000017</v>
      </c>
      <c r="W43" s="46"/>
      <c r="X43" s="46">
        <v>43</v>
      </c>
    </row>
    <row r="44" spans="1:24">
      <c r="A44" s="61" t="s">
        <v>86</v>
      </c>
      <c r="B44" s="174">
        <f t="shared" ca="1" si="3"/>
        <v>683.12912700000004</v>
      </c>
      <c r="C44" s="179">
        <f t="shared" ca="1" si="15"/>
        <v>509.614328742</v>
      </c>
      <c r="D44" s="180">
        <f t="shared" ca="1" si="15"/>
        <v>164.15592921810003</v>
      </c>
      <c r="E44" s="180">
        <f t="shared" ca="1" si="15"/>
        <v>9.3588690399000019</v>
      </c>
      <c r="F44" s="181">
        <f t="shared" ca="1" si="15"/>
        <v>0</v>
      </c>
      <c r="G44" s="182">
        <f t="shared" ca="1" si="1"/>
        <v>610.97389999999996</v>
      </c>
      <c r="H44" s="182">
        <f t="shared" ca="1" si="2"/>
        <v>586.77933399999995</v>
      </c>
      <c r="I44" s="183">
        <f t="shared" ca="1" si="5"/>
        <v>489.44</v>
      </c>
      <c r="J44" s="180">
        <f t="shared" ca="1" si="6"/>
        <v>88.36</v>
      </c>
      <c r="K44" s="180">
        <f t="shared" ca="1" si="7"/>
        <v>8.99</v>
      </c>
      <c r="L44" s="180">
        <f t="shared" ca="1" si="8"/>
        <v>0</v>
      </c>
      <c r="M44" s="181">
        <f t="shared" ca="1" si="9"/>
        <v>586.79</v>
      </c>
      <c r="N44" s="179">
        <f t="shared" ca="1" si="10"/>
        <v>489.4311035173742</v>
      </c>
      <c r="O44" s="180">
        <f t="shared" ca="1" si="11"/>
        <v>88.358393892602123</v>
      </c>
      <c r="P44" s="180">
        <f t="shared" ca="1" si="12"/>
        <v>8.989836590023689</v>
      </c>
      <c r="Q44" s="180">
        <f t="shared" ca="1" si="13"/>
        <v>0</v>
      </c>
      <c r="R44" s="181">
        <f t="shared" ca="1" si="14"/>
        <v>586.77933400000006</v>
      </c>
      <c r="W44" s="46"/>
      <c r="X44" s="46">
        <v>44</v>
      </c>
    </row>
    <row r="45" spans="1:24">
      <c r="A45" s="61" t="s">
        <v>87</v>
      </c>
      <c r="B45" s="174">
        <f t="shared" ca="1" si="3"/>
        <v>683.12912700000004</v>
      </c>
      <c r="C45" s="179">
        <f t="shared" ca="1" si="15"/>
        <v>509.614328742</v>
      </c>
      <c r="D45" s="180">
        <f t="shared" ca="1" si="15"/>
        <v>164.15592921810003</v>
      </c>
      <c r="E45" s="180">
        <f t="shared" ca="1" si="15"/>
        <v>9.3588690399000019</v>
      </c>
      <c r="F45" s="181">
        <f t="shared" ca="1" si="15"/>
        <v>0</v>
      </c>
      <c r="G45" s="182">
        <f t="shared" ca="1" si="1"/>
        <v>598.97389999999996</v>
      </c>
      <c r="H45" s="182">
        <f t="shared" ca="1" si="2"/>
        <v>575.25453400000004</v>
      </c>
      <c r="I45" s="183">
        <f t="shared" ca="1" si="5"/>
        <v>489.44</v>
      </c>
      <c r="J45" s="180">
        <f t="shared" ca="1" si="6"/>
        <v>76.83</v>
      </c>
      <c r="K45" s="180">
        <f t="shared" ca="1" si="7"/>
        <v>8.99</v>
      </c>
      <c r="L45" s="180">
        <f t="shared" ca="1" si="8"/>
        <v>0</v>
      </c>
      <c r="M45" s="181">
        <f t="shared" ca="1" si="9"/>
        <v>575.26</v>
      </c>
      <c r="N45" s="179">
        <f t="shared" ca="1" si="10"/>
        <v>489.4353494436603</v>
      </c>
      <c r="O45" s="180">
        <f t="shared" ca="1" si="11"/>
        <v>76.829269977436297</v>
      </c>
      <c r="P45" s="180">
        <f t="shared" ca="1" si="12"/>
        <v>8.9899145789034538</v>
      </c>
      <c r="Q45" s="180">
        <f t="shared" ca="1" si="13"/>
        <v>0</v>
      </c>
      <c r="R45" s="181">
        <f t="shared" ca="1" si="14"/>
        <v>575.25453400000004</v>
      </c>
      <c r="W45" s="46"/>
      <c r="X45" s="46">
        <v>45</v>
      </c>
    </row>
    <row r="46" spans="1:24">
      <c r="A46" s="61" t="s">
        <v>88</v>
      </c>
      <c r="B46" s="174">
        <f t="shared" ca="1" si="3"/>
        <v>683.12912700000004</v>
      </c>
      <c r="C46" s="179">
        <f t="shared" ca="1" si="15"/>
        <v>509.614328742</v>
      </c>
      <c r="D46" s="180">
        <f t="shared" ca="1" si="15"/>
        <v>164.15592921810003</v>
      </c>
      <c r="E46" s="180">
        <f t="shared" ca="1" si="15"/>
        <v>9.3588690399000019</v>
      </c>
      <c r="F46" s="181">
        <f t="shared" ca="1" si="15"/>
        <v>0</v>
      </c>
      <c r="G46" s="182">
        <f t="shared" ca="1" si="1"/>
        <v>598.97389999999996</v>
      </c>
      <c r="H46" s="182">
        <f t="shared" ca="1" si="2"/>
        <v>575.25453400000004</v>
      </c>
      <c r="I46" s="183">
        <f t="shared" ca="1" si="5"/>
        <v>489.44</v>
      </c>
      <c r="J46" s="180">
        <f t="shared" ca="1" si="6"/>
        <v>76.83</v>
      </c>
      <c r="K46" s="180">
        <f t="shared" ca="1" si="7"/>
        <v>8.99</v>
      </c>
      <c r="L46" s="180">
        <f t="shared" ca="1" si="8"/>
        <v>0</v>
      </c>
      <c r="M46" s="181">
        <f t="shared" ca="1" si="9"/>
        <v>575.26</v>
      </c>
      <c r="N46" s="179">
        <f t="shared" ca="1" si="10"/>
        <v>489.4353494436603</v>
      </c>
      <c r="O46" s="180">
        <f t="shared" ca="1" si="11"/>
        <v>76.829269977436297</v>
      </c>
      <c r="P46" s="180">
        <f t="shared" ca="1" si="12"/>
        <v>8.9899145789034538</v>
      </c>
      <c r="Q46" s="180">
        <f t="shared" ca="1" si="13"/>
        <v>0</v>
      </c>
      <c r="R46" s="181">
        <f t="shared" ca="1" si="14"/>
        <v>575.25453400000004</v>
      </c>
      <c r="W46" s="46"/>
      <c r="X46" s="46">
        <v>46</v>
      </c>
    </row>
    <row r="47" spans="1:24">
      <c r="A47" s="61" t="s">
        <v>89</v>
      </c>
      <c r="B47" s="174">
        <f t="shared" ca="1" si="3"/>
        <v>683.12912700000004</v>
      </c>
      <c r="C47" s="179">
        <f t="shared" ca="1" si="15"/>
        <v>509.614328742</v>
      </c>
      <c r="D47" s="180">
        <f t="shared" ca="1" si="15"/>
        <v>164.15592921810003</v>
      </c>
      <c r="E47" s="180">
        <f t="shared" ca="1" si="15"/>
        <v>9.3588690399000019</v>
      </c>
      <c r="F47" s="181">
        <f t="shared" ca="1" si="15"/>
        <v>0</v>
      </c>
      <c r="G47" s="182">
        <f t="shared" ca="1" si="1"/>
        <v>628.97389999999996</v>
      </c>
      <c r="H47" s="182">
        <f t="shared" ca="1" si="2"/>
        <v>604.06653400000005</v>
      </c>
      <c r="I47" s="183">
        <f t="shared" ca="1" si="5"/>
        <v>489.44</v>
      </c>
      <c r="J47" s="180">
        <f t="shared" ca="1" si="6"/>
        <v>105.65</v>
      </c>
      <c r="K47" s="180">
        <f t="shared" ca="1" si="7"/>
        <v>8.99</v>
      </c>
      <c r="L47" s="180">
        <f t="shared" ca="1" si="8"/>
        <v>0</v>
      </c>
      <c r="M47" s="181">
        <f t="shared" ca="1" si="9"/>
        <v>604.08000000000004</v>
      </c>
      <c r="N47" s="179">
        <f t="shared" ca="1" si="10"/>
        <v>489.42908952615545</v>
      </c>
      <c r="O47" s="180">
        <f t="shared" ca="1" si="11"/>
        <v>105.64764487667198</v>
      </c>
      <c r="P47" s="180">
        <f t="shared" ca="1" si="12"/>
        <v>8.9897995971725599</v>
      </c>
      <c r="Q47" s="180">
        <f t="shared" ca="1" si="13"/>
        <v>0</v>
      </c>
      <c r="R47" s="181">
        <f t="shared" ca="1" si="14"/>
        <v>604.06653400000005</v>
      </c>
      <c r="W47" s="46"/>
      <c r="X47" s="46">
        <v>47</v>
      </c>
    </row>
    <row r="48" spans="1:24">
      <c r="A48" s="61" t="s">
        <v>90</v>
      </c>
      <c r="B48" s="174">
        <f t="shared" ca="1" si="3"/>
        <v>683.12912700000004</v>
      </c>
      <c r="C48" s="179">
        <f t="shared" ca="1" si="15"/>
        <v>509.614328742</v>
      </c>
      <c r="D48" s="180">
        <f t="shared" ca="1" si="15"/>
        <v>164.15592921810003</v>
      </c>
      <c r="E48" s="180">
        <f t="shared" ca="1" si="15"/>
        <v>9.3588690399000019</v>
      </c>
      <c r="F48" s="181">
        <f t="shared" ca="1" si="15"/>
        <v>0</v>
      </c>
      <c r="G48" s="182">
        <f t="shared" ca="1" si="1"/>
        <v>616.61500000000001</v>
      </c>
      <c r="H48" s="182">
        <f t="shared" ca="1" si="2"/>
        <v>592.197046</v>
      </c>
      <c r="I48" s="183">
        <f t="shared" ca="1" si="5"/>
        <v>489.44</v>
      </c>
      <c r="J48" s="180">
        <f t="shared" ca="1" si="6"/>
        <v>100.84</v>
      </c>
      <c r="K48" s="180">
        <f t="shared" ca="1" si="7"/>
        <v>1.92</v>
      </c>
      <c r="L48" s="180">
        <f t="shared" ca="1" si="8"/>
        <v>0</v>
      </c>
      <c r="M48" s="181">
        <f t="shared" ca="1" si="9"/>
        <v>592.19999999999993</v>
      </c>
      <c r="N48" s="179">
        <f t="shared" ca="1" si="10"/>
        <v>489.43755858534286</v>
      </c>
      <c r="O48" s="180">
        <f t="shared" ca="1" si="11"/>
        <v>100.83949699196219</v>
      </c>
      <c r="P48" s="180">
        <f t="shared" ca="1" si="12"/>
        <v>1.9199904226950355</v>
      </c>
      <c r="Q48" s="180">
        <f t="shared" ca="1" si="13"/>
        <v>0</v>
      </c>
      <c r="R48" s="181">
        <f t="shared" ca="1" si="14"/>
        <v>592.19704600000011</v>
      </c>
      <c r="W48" s="46"/>
      <c r="X48" s="46">
        <v>48</v>
      </c>
    </row>
    <row r="49" spans="1:24">
      <c r="A49" s="61" t="s">
        <v>91</v>
      </c>
      <c r="B49" s="174">
        <f t="shared" ca="1" si="3"/>
        <v>683.12912700000004</v>
      </c>
      <c r="C49" s="179">
        <f t="shared" ca="1" si="15"/>
        <v>509.614328742</v>
      </c>
      <c r="D49" s="180">
        <f t="shared" ca="1" si="15"/>
        <v>164.15592921810003</v>
      </c>
      <c r="E49" s="180">
        <f t="shared" ca="1" si="15"/>
        <v>9.3588690399000019</v>
      </c>
      <c r="F49" s="181">
        <f t="shared" ca="1" si="15"/>
        <v>0</v>
      </c>
      <c r="G49" s="182">
        <f t="shared" ca="1" si="1"/>
        <v>618.61500000000001</v>
      </c>
      <c r="H49" s="182">
        <f t="shared" ca="1" si="2"/>
        <v>594.11784599999999</v>
      </c>
      <c r="I49" s="183">
        <f t="shared" ca="1" si="5"/>
        <v>489.44</v>
      </c>
      <c r="J49" s="180">
        <f t="shared" ca="1" si="6"/>
        <v>102.76</v>
      </c>
      <c r="K49" s="180">
        <f t="shared" ca="1" si="7"/>
        <v>1.92</v>
      </c>
      <c r="L49" s="180">
        <f t="shared" ca="1" si="8"/>
        <v>0</v>
      </c>
      <c r="M49" s="181">
        <f t="shared" ca="1" si="9"/>
        <v>594.12</v>
      </c>
      <c r="N49" s="179">
        <f t="shared" ca="1" si="10"/>
        <v>489.43822552050091</v>
      </c>
      <c r="O49" s="180">
        <f t="shared" ca="1" si="11"/>
        <v>102.75962744051706</v>
      </c>
      <c r="P49" s="180">
        <f t="shared" ca="1" si="12"/>
        <v>1.9199930389820237</v>
      </c>
      <c r="Q49" s="180">
        <f t="shared" ca="1" si="13"/>
        <v>0</v>
      </c>
      <c r="R49" s="181">
        <f t="shared" ca="1" si="14"/>
        <v>594.11784599999999</v>
      </c>
      <c r="W49" s="46"/>
      <c r="X49" s="46">
        <v>49</v>
      </c>
    </row>
    <row r="50" spans="1:24">
      <c r="A50" s="61" t="s">
        <v>92</v>
      </c>
      <c r="B50" s="174">
        <f t="shared" ca="1" si="3"/>
        <v>683.12912700000004</v>
      </c>
      <c r="C50" s="179">
        <f t="shared" ca="1" si="15"/>
        <v>509.614328742</v>
      </c>
      <c r="D50" s="180">
        <f t="shared" ca="1" si="15"/>
        <v>164.15592921810003</v>
      </c>
      <c r="E50" s="180">
        <f t="shared" ca="1" si="15"/>
        <v>9.3588690399000019</v>
      </c>
      <c r="F50" s="181">
        <f t="shared" ca="1" si="15"/>
        <v>0</v>
      </c>
      <c r="G50" s="182">
        <f t="shared" ca="1" si="1"/>
        <v>603.61500000000001</v>
      </c>
      <c r="H50" s="182">
        <f t="shared" ca="1" si="2"/>
        <v>579.71184600000004</v>
      </c>
      <c r="I50" s="183">
        <f t="shared" ca="1" si="5"/>
        <v>489.43</v>
      </c>
      <c r="J50" s="180">
        <f t="shared" ca="1" si="6"/>
        <v>88.36</v>
      </c>
      <c r="K50" s="180">
        <f t="shared" ca="1" si="7"/>
        <v>1.92</v>
      </c>
      <c r="L50" s="180">
        <f t="shared" ca="1" si="8"/>
        <v>0</v>
      </c>
      <c r="M50" s="181">
        <f t="shared" ca="1" si="9"/>
        <v>579.70999999999992</v>
      </c>
      <c r="N50" s="179">
        <f t="shared" ca="1" si="10"/>
        <v>489.43155851681024</v>
      </c>
      <c r="O50" s="180">
        <f t="shared" ca="1" si="11"/>
        <v>88.360281369236361</v>
      </c>
      <c r="P50" s="180">
        <f t="shared" ca="1" si="12"/>
        <v>1.9200061139535287</v>
      </c>
      <c r="Q50" s="180">
        <f t="shared" ca="1" si="13"/>
        <v>0</v>
      </c>
      <c r="R50" s="181">
        <f t="shared" ca="1" si="14"/>
        <v>579.71184600000004</v>
      </c>
      <c r="W50" s="46"/>
      <c r="X50" s="46">
        <v>50</v>
      </c>
    </row>
    <row r="51" spans="1:24">
      <c r="A51" s="61" t="s">
        <v>93</v>
      </c>
      <c r="B51" s="174">
        <f t="shared" ca="1" si="3"/>
        <v>683.12912700000004</v>
      </c>
      <c r="C51" s="179">
        <f t="shared" ca="1" si="15"/>
        <v>509.614328742</v>
      </c>
      <c r="D51" s="180">
        <f t="shared" ca="1" si="15"/>
        <v>164.15592921810003</v>
      </c>
      <c r="E51" s="180">
        <f t="shared" ca="1" si="15"/>
        <v>9.3588690399000019</v>
      </c>
      <c r="F51" s="181">
        <f t="shared" ca="1" si="15"/>
        <v>0</v>
      </c>
      <c r="G51" s="182">
        <f t="shared" ca="1" si="1"/>
        <v>564</v>
      </c>
      <c r="H51" s="182">
        <f t="shared" ca="1" si="2"/>
        <v>541.66560000000004</v>
      </c>
      <c r="I51" s="183">
        <f t="shared" ca="1" si="5"/>
        <v>461</v>
      </c>
      <c r="J51" s="180">
        <f t="shared" ca="1" si="6"/>
        <v>78.75</v>
      </c>
      <c r="K51" s="180">
        <f t="shared" ca="1" si="7"/>
        <v>1.92</v>
      </c>
      <c r="L51" s="180">
        <f t="shared" ca="1" si="8"/>
        <v>0</v>
      </c>
      <c r="M51" s="181">
        <f t="shared" ca="1" si="9"/>
        <v>541.66999999999996</v>
      </c>
      <c r="N51" s="179">
        <f t="shared" ca="1" si="10"/>
        <v>460.99625528458296</v>
      </c>
      <c r="O51" s="180">
        <f t="shared" ca="1" si="11"/>
        <v>78.749360311628863</v>
      </c>
      <c r="P51" s="180">
        <f t="shared" ca="1" si="12"/>
        <v>1.9199844037882845</v>
      </c>
      <c r="Q51" s="180">
        <f t="shared" ca="1" si="13"/>
        <v>0</v>
      </c>
      <c r="R51" s="181">
        <f t="shared" ca="1" si="14"/>
        <v>541.66560000000004</v>
      </c>
      <c r="W51" s="46"/>
      <c r="X51" s="46">
        <v>51</v>
      </c>
    </row>
    <row r="52" spans="1:24">
      <c r="A52" s="61" t="s">
        <v>94</v>
      </c>
      <c r="B52" s="174">
        <f t="shared" ca="1" si="3"/>
        <v>683.12912700000004</v>
      </c>
      <c r="C52" s="179">
        <f t="shared" ca="1" si="15"/>
        <v>509.614328742</v>
      </c>
      <c r="D52" s="180">
        <f t="shared" ca="1" si="15"/>
        <v>164.15592921810003</v>
      </c>
      <c r="E52" s="180">
        <f t="shared" ca="1" si="15"/>
        <v>9.3588690399000019</v>
      </c>
      <c r="F52" s="181">
        <f t="shared" ca="1" si="15"/>
        <v>0</v>
      </c>
      <c r="G52" s="182">
        <f t="shared" ca="1" si="1"/>
        <v>514</v>
      </c>
      <c r="H52" s="182">
        <f t="shared" ca="1" si="2"/>
        <v>493.6456</v>
      </c>
      <c r="I52" s="183">
        <f t="shared" ca="1" si="5"/>
        <v>412.98</v>
      </c>
      <c r="J52" s="180">
        <f t="shared" ca="1" si="6"/>
        <v>78.75</v>
      </c>
      <c r="K52" s="180">
        <f t="shared" ca="1" si="7"/>
        <v>1.92</v>
      </c>
      <c r="L52" s="180">
        <f t="shared" ca="1" si="8"/>
        <v>0</v>
      </c>
      <c r="M52" s="181">
        <f t="shared" ca="1" si="9"/>
        <v>493.65000000000003</v>
      </c>
      <c r="N52" s="179">
        <f t="shared" ca="1" si="10"/>
        <v>412.97631902765119</v>
      </c>
      <c r="O52" s="180">
        <f t="shared" ca="1" si="11"/>
        <v>78.749298085688238</v>
      </c>
      <c r="P52" s="180">
        <f t="shared" ca="1" si="12"/>
        <v>1.9199828866605892</v>
      </c>
      <c r="Q52" s="180">
        <f t="shared" ca="1" si="13"/>
        <v>0</v>
      </c>
      <c r="R52" s="181">
        <f t="shared" ca="1" si="14"/>
        <v>493.6456</v>
      </c>
      <c r="W52" s="46"/>
      <c r="X52" s="46">
        <v>52</v>
      </c>
    </row>
    <row r="53" spans="1:24">
      <c r="A53" s="61" t="s">
        <v>95</v>
      </c>
      <c r="B53" s="174">
        <f t="shared" ca="1" si="3"/>
        <v>683.12912700000004</v>
      </c>
      <c r="C53" s="179">
        <f t="shared" ca="1" si="15"/>
        <v>509.614328742</v>
      </c>
      <c r="D53" s="180">
        <f t="shared" ca="1" si="15"/>
        <v>164.15592921810003</v>
      </c>
      <c r="E53" s="180">
        <f t="shared" ca="1" si="15"/>
        <v>9.3588690399000019</v>
      </c>
      <c r="F53" s="181">
        <f t="shared" ca="1" si="15"/>
        <v>0</v>
      </c>
      <c r="G53" s="182">
        <f t="shared" ca="1" si="1"/>
        <v>464</v>
      </c>
      <c r="H53" s="182">
        <f t="shared" ca="1" si="2"/>
        <v>445.62560000000002</v>
      </c>
      <c r="I53" s="183">
        <f t="shared" ca="1" si="5"/>
        <v>364.96</v>
      </c>
      <c r="J53" s="180">
        <f t="shared" ca="1" si="6"/>
        <v>78.75</v>
      </c>
      <c r="K53" s="180">
        <f t="shared" ca="1" si="7"/>
        <v>1.92</v>
      </c>
      <c r="L53" s="180">
        <f t="shared" ca="1" si="8"/>
        <v>0</v>
      </c>
      <c r="M53" s="181">
        <f t="shared" ca="1" si="9"/>
        <v>445.63</v>
      </c>
      <c r="N53" s="179">
        <f t="shared" ca="1" si="10"/>
        <v>364.95639650831407</v>
      </c>
      <c r="O53" s="180">
        <f t="shared" ca="1" si="11"/>
        <v>78.749222449116985</v>
      </c>
      <c r="P53" s="180">
        <f t="shared" ca="1" si="12"/>
        <v>1.9199810425689474</v>
      </c>
      <c r="Q53" s="180">
        <f t="shared" ca="1" si="13"/>
        <v>0</v>
      </c>
      <c r="R53" s="181">
        <f t="shared" ca="1" si="14"/>
        <v>445.62560000000002</v>
      </c>
      <c r="W53" s="46"/>
      <c r="X53" s="46">
        <v>53</v>
      </c>
    </row>
    <row r="54" spans="1:24">
      <c r="A54" s="61" t="s">
        <v>96</v>
      </c>
      <c r="B54" s="174">
        <f t="shared" ca="1" si="3"/>
        <v>683.12912700000004</v>
      </c>
      <c r="C54" s="179">
        <f t="shared" ca="1" si="15"/>
        <v>509.614328742</v>
      </c>
      <c r="D54" s="180">
        <f t="shared" ca="1" si="15"/>
        <v>164.15592921810003</v>
      </c>
      <c r="E54" s="180">
        <f t="shared" ca="1" si="15"/>
        <v>9.3588690399000019</v>
      </c>
      <c r="F54" s="181">
        <f t="shared" ca="1" si="15"/>
        <v>0</v>
      </c>
      <c r="G54" s="182">
        <f t="shared" ca="1" si="1"/>
        <v>464</v>
      </c>
      <c r="H54" s="182">
        <f t="shared" ca="1" si="2"/>
        <v>445.62560000000002</v>
      </c>
      <c r="I54" s="183">
        <f t="shared" ca="1" si="5"/>
        <v>364.96</v>
      </c>
      <c r="J54" s="180">
        <f t="shared" ca="1" si="6"/>
        <v>78.75</v>
      </c>
      <c r="K54" s="180">
        <f t="shared" ca="1" si="7"/>
        <v>1.92</v>
      </c>
      <c r="L54" s="180">
        <f t="shared" ca="1" si="8"/>
        <v>0</v>
      </c>
      <c r="M54" s="181">
        <f t="shared" ca="1" si="9"/>
        <v>445.63</v>
      </c>
      <c r="N54" s="179">
        <f t="shared" ca="1" si="10"/>
        <v>364.95639650831407</v>
      </c>
      <c r="O54" s="180">
        <f t="shared" ca="1" si="11"/>
        <v>78.749222449116985</v>
      </c>
      <c r="P54" s="180">
        <f t="shared" ca="1" si="12"/>
        <v>1.9199810425689474</v>
      </c>
      <c r="Q54" s="180">
        <f t="shared" ca="1" si="13"/>
        <v>0</v>
      </c>
      <c r="R54" s="181">
        <f t="shared" ca="1" si="14"/>
        <v>445.62560000000002</v>
      </c>
      <c r="W54" s="46"/>
      <c r="X54" s="46">
        <v>54</v>
      </c>
    </row>
    <row r="55" spans="1:24">
      <c r="A55" s="61" t="s">
        <v>97</v>
      </c>
      <c r="B55" s="174">
        <f t="shared" ca="1" si="3"/>
        <v>683.12912700000004</v>
      </c>
      <c r="C55" s="179">
        <f t="shared" ca="1" si="15"/>
        <v>509.614328742</v>
      </c>
      <c r="D55" s="180">
        <f t="shared" ca="1" si="15"/>
        <v>164.15592921810003</v>
      </c>
      <c r="E55" s="180">
        <f t="shared" ca="1" si="15"/>
        <v>9.3588690399000019</v>
      </c>
      <c r="F55" s="181">
        <f t="shared" ca="1" si="15"/>
        <v>0</v>
      </c>
      <c r="G55" s="182">
        <f t="shared" ca="1" si="1"/>
        <v>484</v>
      </c>
      <c r="H55" s="182">
        <f t="shared" ca="1" si="2"/>
        <v>464.83359999999999</v>
      </c>
      <c r="I55" s="183">
        <f t="shared" ca="1" si="5"/>
        <v>384.16</v>
      </c>
      <c r="J55" s="180">
        <f t="shared" ca="1" si="6"/>
        <v>78.75</v>
      </c>
      <c r="K55" s="180">
        <f t="shared" ca="1" si="7"/>
        <v>1.92</v>
      </c>
      <c r="L55" s="180">
        <f t="shared" ca="1" si="8"/>
        <v>0</v>
      </c>
      <c r="M55" s="181">
        <f t="shared" ca="1" si="9"/>
        <v>464.83000000000004</v>
      </c>
      <c r="N55" s="179">
        <f t="shared" ca="1" si="10"/>
        <v>384.16297522965385</v>
      </c>
      <c r="O55" s="180">
        <f t="shared" ca="1" si="11"/>
        <v>78.750609900393684</v>
      </c>
      <c r="P55" s="180">
        <f t="shared" ca="1" si="12"/>
        <v>1.9200148699524555</v>
      </c>
      <c r="Q55" s="180">
        <f t="shared" ca="1" si="13"/>
        <v>0</v>
      </c>
      <c r="R55" s="181">
        <f t="shared" ca="1" si="14"/>
        <v>464.83359999999999</v>
      </c>
      <c r="W55" s="46"/>
      <c r="X55" s="46">
        <v>55</v>
      </c>
    </row>
    <row r="56" spans="1:24">
      <c r="A56" s="61" t="s">
        <v>98</v>
      </c>
      <c r="B56" s="174">
        <f t="shared" ca="1" si="3"/>
        <v>683.12912700000004</v>
      </c>
      <c r="C56" s="179">
        <f t="shared" ca="1" si="15"/>
        <v>509.614328742</v>
      </c>
      <c r="D56" s="180">
        <f t="shared" ca="1" si="15"/>
        <v>164.15592921810003</v>
      </c>
      <c r="E56" s="180">
        <f t="shared" ca="1" si="15"/>
        <v>9.3588690399000019</v>
      </c>
      <c r="F56" s="181">
        <f t="shared" ca="1" si="15"/>
        <v>0</v>
      </c>
      <c r="G56" s="182">
        <f t="shared" ca="1" si="1"/>
        <v>434</v>
      </c>
      <c r="H56" s="182">
        <f t="shared" ca="1" si="2"/>
        <v>416.81360000000001</v>
      </c>
      <c r="I56" s="183">
        <f t="shared" ca="1" si="5"/>
        <v>336.14</v>
      </c>
      <c r="J56" s="180">
        <f t="shared" ca="1" si="6"/>
        <v>78.75</v>
      </c>
      <c r="K56" s="180">
        <f t="shared" ca="1" si="7"/>
        <v>1.92</v>
      </c>
      <c r="L56" s="180">
        <f t="shared" ca="1" si="8"/>
        <v>0</v>
      </c>
      <c r="M56" s="181">
        <f t="shared" ca="1" si="9"/>
        <v>416.81</v>
      </c>
      <c r="N56" s="179">
        <f t="shared" ca="1" si="10"/>
        <v>336.14290325088172</v>
      </c>
      <c r="O56" s="180">
        <f t="shared" ca="1" si="11"/>
        <v>78.750680166022889</v>
      </c>
      <c r="P56" s="180">
        <f t="shared" ca="1" si="12"/>
        <v>1.9200165830954152</v>
      </c>
      <c r="Q56" s="180">
        <f t="shared" ca="1" si="13"/>
        <v>0</v>
      </c>
      <c r="R56" s="181">
        <f t="shared" ca="1" si="14"/>
        <v>416.81360000000001</v>
      </c>
      <c r="W56" s="46"/>
      <c r="X56" s="46">
        <v>56</v>
      </c>
    </row>
    <row r="57" spans="1:24">
      <c r="A57" s="61" t="s">
        <v>99</v>
      </c>
      <c r="B57" s="174">
        <f t="shared" ca="1" si="3"/>
        <v>683.12912700000004</v>
      </c>
      <c r="C57" s="179">
        <f t="shared" ca="1" si="15"/>
        <v>509.614328742</v>
      </c>
      <c r="D57" s="180">
        <f t="shared" ca="1" si="15"/>
        <v>164.15592921810003</v>
      </c>
      <c r="E57" s="180">
        <f t="shared" ca="1" si="15"/>
        <v>9.3588690399000019</v>
      </c>
      <c r="F57" s="181">
        <f t="shared" ca="1" si="15"/>
        <v>0</v>
      </c>
      <c r="G57" s="182">
        <f t="shared" ca="1" si="1"/>
        <v>434</v>
      </c>
      <c r="H57" s="182">
        <f t="shared" ca="1" si="2"/>
        <v>416.81360000000001</v>
      </c>
      <c r="I57" s="183">
        <f t="shared" ca="1" si="5"/>
        <v>336.14</v>
      </c>
      <c r="J57" s="180">
        <f t="shared" ca="1" si="6"/>
        <v>78.75</v>
      </c>
      <c r="K57" s="180">
        <f t="shared" ca="1" si="7"/>
        <v>1.92</v>
      </c>
      <c r="L57" s="180">
        <f t="shared" ca="1" si="8"/>
        <v>0</v>
      </c>
      <c r="M57" s="181">
        <f t="shared" ca="1" si="9"/>
        <v>416.81</v>
      </c>
      <c r="N57" s="179">
        <f t="shared" ca="1" si="10"/>
        <v>336.14290325088172</v>
      </c>
      <c r="O57" s="180">
        <f t="shared" ca="1" si="11"/>
        <v>78.750680166022889</v>
      </c>
      <c r="P57" s="180">
        <f t="shared" ca="1" si="12"/>
        <v>1.9200165830954152</v>
      </c>
      <c r="Q57" s="180">
        <f t="shared" ca="1" si="13"/>
        <v>0</v>
      </c>
      <c r="R57" s="181">
        <f t="shared" ca="1" si="14"/>
        <v>416.81360000000001</v>
      </c>
      <c r="W57" s="46"/>
      <c r="X57" s="46">
        <v>57</v>
      </c>
    </row>
    <row r="58" spans="1:24">
      <c r="A58" s="61" t="s">
        <v>100</v>
      </c>
      <c r="B58" s="174">
        <f t="shared" ca="1" si="3"/>
        <v>683.12912700000004</v>
      </c>
      <c r="C58" s="179">
        <f t="shared" ca="1" si="15"/>
        <v>509.614328742</v>
      </c>
      <c r="D58" s="180">
        <f t="shared" ca="1" si="15"/>
        <v>164.15592921810003</v>
      </c>
      <c r="E58" s="180">
        <f t="shared" ca="1" si="15"/>
        <v>9.3588690399000019</v>
      </c>
      <c r="F58" s="181">
        <f t="shared" ca="1" si="15"/>
        <v>0</v>
      </c>
      <c r="G58" s="182">
        <f t="shared" ca="1" si="1"/>
        <v>434</v>
      </c>
      <c r="H58" s="182">
        <f t="shared" ca="1" si="2"/>
        <v>416.81360000000001</v>
      </c>
      <c r="I58" s="183">
        <f t="shared" ca="1" si="5"/>
        <v>336.14</v>
      </c>
      <c r="J58" s="180">
        <f t="shared" ca="1" si="6"/>
        <v>78.75</v>
      </c>
      <c r="K58" s="180">
        <f t="shared" ca="1" si="7"/>
        <v>1.92</v>
      </c>
      <c r="L58" s="180">
        <f t="shared" ca="1" si="8"/>
        <v>0</v>
      </c>
      <c r="M58" s="181">
        <f t="shared" ca="1" si="9"/>
        <v>416.81</v>
      </c>
      <c r="N58" s="179">
        <f t="shared" ca="1" si="10"/>
        <v>336.14290325088172</v>
      </c>
      <c r="O58" s="180">
        <f t="shared" ca="1" si="11"/>
        <v>78.750680166022889</v>
      </c>
      <c r="P58" s="180">
        <f t="shared" ca="1" si="12"/>
        <v>1.9200165830954152</v>
      </c>
      <c r="Q58" s="180">
        <f t="shared" ca="1" si="13"/>
        <v>0</v>
      </c>
      <c r="R58" s="181">
        <f t="shared" ca="1" si="14"/>
        <v>416.81360000000001</v>
      </c>
      <c r="W58" s="46"/>
      <c r="X58" s="46">
        <v>58</v>
      </c>
    </row>
    <row r="59" spans="1:24">
      <c r="A59" s="61" t="s">
        <v>101</v>
      </c>
      <c r="B59" s="174">
        <f t="shared" ca="1" si="3"/>
        <v>683.12912700000004</v>
      </c>
      <c r="C59" s="179">
        <f t="shared" ca="1" si="15"/>
        <v>509.614328742</v>
      </c>
      <c r="D59" s="180">
        <f t="shared" ca="1" si="15"/>
        <v>164.15592921810003</v>
      </c>
      <c r="E59" s="180">
        <f t="shared" ca="1" si="15"/>
        <v>9.3588690399000019</v>
      </c>
      <c r="F59" s="181">
        <f t="shared" ca="1" si="15"/>
        <v>0</v>
      </c>
      <c r="G59" s="182">
        <f t="shared" ca="1" si="1"/>
        <v>434</v>
      </c>
      <c r="H59" s="182">
        <f t="shared" ca="1" si="2"/>
        <v>416.81360000000001</v>
      </c>
      <c r="I59" s="183">
        <f t="shared" ca="1" si="5"/>
        <v>336.14</v>
      </c>
      <c r="J59" s="180">
        <f t="shared" ca="1" si="6"/>
        <v>78.75</v>
      </c>
      <c r="K59" s="180">
        <f t="shared" ca="1" si="7"/>
        <v>1.92</v>
      </c>
      <c r="L59" s="180">
        <f t="shared" ca="1" si="8"/>
        <v>0</v>
      </c>
      <c r="M59" s="181">
        <f t="shared" ca="1" si="9"/>
        <v>416.81</v>
      </c>
      <c r="N59" s="179">
        <f t="shared" ca="1" si="10"/>
        <v>336.14290325088172</v>
      </c>
      <c r="O59" s="180">
        <f t="shared" ca="1" si="11"/>
        <v>78.750680166022889</v>
      </c>
      <c r="P59" s="180">
        <f t="shared" ca="1" si="12"/>
        <v>1.9200165830954152</v>
      </c>
      <c r="Q59" s="180">
        <f t="shared" ca="1" si="13"/>
        <v>0</v>
      </c>
      <c r="R59" s="181">
        <f t="shared" ca="1" si="14"/>
        <v>416.81360000000001</v>
      </c>
      <c r="W59" s="46"/>
      <c r="X59" s="46">
        <v>59</v>
      </c>
    </row>
    <row r="60" spans="1:24">
      <c r="A60" s="61" t="s">
        <v>102</v>
      </c>
      <c r="B60" s="174">
        <f t="shared" ca="1" si="3"/>
        <v>683.12912700000004</v>
      </c>
      <c r="C60" s="179">
        <f t="shared" ca="1" si="15"/>
        <v>509.614328742</v>
      </c>
      <c r="D60" s="180">
        <f t="shared" ca="1" si="15"/>
        <v>164.15592921810003</v>
      </c>
      <c r="E60" s="180">
        <f t="shared" ca="1" si="15"/>
        <v>9.3588690399000019</v>
      </c>
      <c r="F60" s="181">
        <f t="shared" ca="1" si="15"/>
        <v>0</v>
      </c>
      <c r="G60" s="182">
        <f t="shared" ca="1" si="1"/>
        <v>434</v>
      </c>
      <c r="H60" s="182">
        <f t="shared" ca="1" si="2"/>
        <v>416.81360000000001</v>
      </c>
      <c r="I60" s="183">
        <f t="shared" ca="1" si="5"/>
        <v>336.14</v>
      </c>
      <c r="J60" s="180">
        <f t="shared" ca="1" si="6"/>
        <v>78.75</v>
      </c>
      <c r="K60" s="180">
        <f t="shared" ca="1" si="7"/>
        <v>1.92</v>
      </c>
      <c r="L60" s="180">
        <f t="shared" ca="1" si="8"/>
        <v>0</v>
      </c>
      <c r="M60" s="181">
        <f t="shared" ca="1" si="9"/>
        <v>416.81</v>
      </c>
      <c r="N60" s="179">
        <f t="shared" ca="1" si="10"/>
        <v>336.14290325088172</v>
      </c>
      <c r="O60" s="180">
        <f t="shared" ca="1" si="11"/>
        <v>78.750680166022889</v>
      </c>
      <c r="P60" s="180">
        <f t="shared" ca="1" si="12"/>
        <v>1.9200165830954152</v>
      </c>
      <c r="Q60" s="180">
        <f t="shared" ca="1" si="13"/>
        <v>0</v>
      </c>
      <c r="R60" s="181">
        <f t="shared" ca="1" si="14"/>
        <v>416.81360000000001</v>
      </c>
      <c r="W60" s="46"/>
      <c r="X60" s="46">
        <v>60</v>
      </c>
    </row>
    <row r="61" spans="1:24">
      <c r="A61" s="61" t="s">
        <v>103</v>
      </c>
      <c r="B61" s="174">
        <f t="shared" ca="1" si="3"/>
        <v>683.12912700000004</v>
      </c>
      <c r="C61" s="179">
        <f t="shared" ca="1" si="15"/>
        <v>509.614328742</v>
      </c>
      <c r="D61" s="180">
        <f t="shared" ca="1" si="15"/>
        <v>164.15592921810003</v>
      </c>
      <c r="E61" s="180">
        <f t="shared" ca="1" si="15"/>
        <v>9.3588690399000019</v>
      </c>
      <c r="F61" s="181">
        <f t="shared" ca="1" si="15"/>
        <v>0</v>
      </c>
      <c r="G61" s="182">
        <f t="shared" ca="1" si="1"/>
        <v>434</v>
      </c>
      <c r="H61" s="182">
        <f t="shared" ca="1" si="2"/>
        <v>416.81360000000001</v>
      </c>
      <c r="I61" s="183">
        <f t="shared" ca="1" si="5"/>
        <v>336.14</v>
      </c>
      <c r="J61" s="180">
        <f t="shared" ca="1" si="6"/>
        <v>78.75</v>
      </c>
      <c r="K61" s="180">
        <f t="shared" ca="1" si="7"/>
        <v>1.92</v>
      </c>
      <c r="L61" s="180">
        <f t="shared" ca="1" si="8"/>
        <v>0</v>
      </c>
      <c r="M61" s="181">
        <f t="shared" ca="1" si="9"/>
        <v>416.81</v>
      </c>
      <c r="N61" s="179">
        <f t="shared" ca="1" si="10"/>
        <v>336.14290325088172</v>
      </c>
      <c r="O61" s="180">
        <f t="shared" ca="1" si="11"/>
        <v>78.750680166022889</v>
      </c>
      <c r="P61" s="180">
        <f t="shared" ca="1" si="12"/>
        <v>1.9200165830954152</v>
      </c>
      <c r="Q61" s="180">
        <f t="shared" ca="1" si="13"/>
        <v>0</v>
      </c>
      <c r="R61" s="181">
        <f t="shared" ca="1" si="14"/>
        <v>416.81360000000001</v>
      </c>
      <c r="W61" s="46"/>
      <c r="X61" s="46">
        <v>61</v>
      </c>
    </row>
    <row r="62" spans="1:24">
      <c r="A62" s="61" t="s">
        <v>104</v>
      </c>
      <c r="B62" s="174">
        <f t="shared" ca="1" si="3"/>
        <v>683.12912700000004</v>
      </c>
      <c r="C62" s="179">
        <f t="shared" ca="1" si="15"/>
        <v>509.614328742</v>
      </c>
      <c r="D62" s="180">
        <f t="shared" ca="1" si="15"/>
        <v>164.15592921810003</v>
      </c>
      <c r="E62" s="180">
        <f t="shared" ca="1" si="15"/>
        <v>9.3588690399000019</v>
      </c>
      <c r="F62" s="181">
        <f t="shared" ca="1" si="15"/>
        <v>0</v>
      </c>
      <c r="G62" s="182">
        <f t="shared" ca="1" si="1"/>
        <v>434</v>
      </c>
      <c r="H62" s="182">
        <f t="shared" ca="1" si="2"/>
        <v>416.81360000000001</v>
      </c>
      <c r="I62" s="183">
        <f t="shared" ca="1" si="5"/>
        <v>336.14</v>
      </c>
      <c r="J62" s="180">
        <f t="shared" ca="1" si="6"/>
        <v>78.75</v>
      </c>
      <c r="K62" s="180">
        <f t="shared" ca="1" si="7"/>
        <v>1.92</v>
      </c>
      <c r="L62" s="180">
        <f t="shared" ca="1" si="8"/>
        <v>0</v>
      </c>
      <c r="M62" s="181">
        <f t="shared" ca="1" si="9"/>
        <v>416.81</v>
      </c>
      <c r="N62" s="179">
        <f t="shared" ca="1" si="10"/>
        <v>336.14290325088172</v>
      </c>
      <c r="O62" s="180">
        <f t="shared" ca="1" si="11"/>
        <v>78.750680166022889</v>
      </c>
      <c r="P62" s="180">
        <f t="shared" ca="1" si="12"/>
        <v>1.9200165830954152</v>
      </c>
      <c r="Q62" s="180">
        <f t="shared" ca="1" si="13"/>
        <v>0</v>
      </c>
      <c r="R62" s="181">
        <f t="shared" ca="1" si="14"/>
        <v>416.81360000000001</v>
      </c>
      <c r="W62" s="46"/>
      <c r="X62" s="46">
        <v>62</v>
      </c>
    </row>
    <row r="63" spans="1:24">
      <c r="A63" s="61" t="s">
        <v>105</v>
      </c>
      <c r="B63" s="174">
        <f t="shared" ca="1" si="3"/>
        <v>683.12912700000004</v>
      </c>
      <c r="C63" s="179">
        <f t="shared" ca="1" si="15"/>
        <v>509.614328742</v>
      </c>
      <c r="D63" s="180">
        <f t="shared" ca="1" si="15"/>
        <v>164.15592921810003</v>
      </c>
      <c r="E63" s="180">
        <f t="shared" ca="1" si="15"/>
        <v>9.3588690399000019</v>
      </c>
      <c r="F63" s="181">
        <f t="shared" ca="1" si="15"/>
        <v>0</v>
      </c>
      <c r="G63" s="182">
        <f t="shared" ca="1" si="1"/>
        <v>434</v>
      </c>
      <c r="H63" s="182">
        <f t="shared" ca="1" si="2"/>
        <v>416.81360000000001</v>
      </c>
      <c r="I63" s="183">
        <f t="shared" ca="1" si="5"/>
        <v>336.14</v>
      </c>
      <c r="J63" s="180">
        <f t="shared" ca="1" si="6"/>
        <v>78.75</v>
      </c>
      <c r="K63" s="180">
        <f t="shared" ca="1" si="7"/>
        <v>1.92</v>
      </c>
      <c r="L63" s="180">
        <f t="shared" ca="1" si="8"/>
        <v>0</v>
      </c>
      <c r="M63" s="181">
        <f t="shared" ca="1" si="9"/>
        <v>416.81</v>
      </c>
      <c r="N63" s="179">
        <f t="shared" ca="1" si="10"/>
        <v>336.14290325088172</v>
      </c>
      <c r="O63" s="180">
        <f t="shared" ca="1" si="11"/>
        <v>78.750680166022889</v>
      </c>
      <c r="P63" s="180">
        <f t="shared" ca="1" si="12"/>
        <v>1.9200165830954152</v>
      </c>
      <c r="Q63" s="180">
        <f t="shared" ca="1" si="13"/>
        <v>0</v>
      </c>
      <c r="R63" s="181">
        <f t="shared" ca="1" si="14"/>
        <v>416.81360000000001</v>
      </c>
      <c r="W63" s="46"/>
      <c r="X63" s="46">
        <v>63</v>
      </c>
    </row>
    <row r="64" spans="1:24">
      <c r="A64" s="61" t="s">
        <v>106</v>
      </c>
      <c r="B64" s="174">
        <f t="shared" ca="1" si="3"/>
        <v>683.12912700000004</v>
      </c>
      <c r="C64" s="179">
        <f t="shared" ca="1" si="15"/>
        <v>509.614328742</v>
      </c>
      <c r="D64" s="180">
        <f t="shared" ca="1" si="15"/>
        <v>164.15592921810003</v>
      </c>
      <c r="E64" s="180">
        <f t="shared" ca="1" si="15"/>
        <v>9.3588690399000019</v>
      </c>
      <c r="F64" s="181">
        <f t="shared" ca="1" si="15"/>
        <v>0</v>
      </c>
      <c r="G64" s="182">
        <f t="shared" ca="1" si="1"/>
        <v>484</v>
      </c>
      <c r="H64" s="182">
        <f t="shared" ca="1" si="2"/>
        <v>464.83359999999999</v>
      </c>
      <c r="I64" s="183">
        <f t="shared" ca="1" si="5"/>
        <v>384.16</v>
      </c>
      <c r="J64" s="180">
        <f t="shared" ca="1" si="6"/>
        <v>78.75</v>
      </c>
      <c r="K64" s="180">
        <f t="shared" ca="1" si="7"/>
        <v>1.92</v>
      </c>
      <c r="L64" s="180">
        <f t="shared" ca="1" si="8"/>
        <v>0</v>
      </c>
      <c r="M64" s="181">
        <f t="shared" ca="1" si="9"/>
        <v>464.83000000000004</v>
      </c>
      <c r="N64" s="179">
        <f t="shared" ca="1" si="10"/>
        <v>384.16297522965385</v>
      </c>
      <c r="O64" s="180">
        <f t="shared" ca="1" si="11"/>
        <v>78.750609900393684</v>
      </c>
      <c r="P64" s="180">
        <f t="shared" ca="1" si="12"/>
        <v>1.9200148699524555</v>
      </c>
      <c r="Q64" s="180">
        <f t="shared" ca="1" si="13"/>
        <v>0</v>
      </c>
      <c r="R64" s="181">
        <f t="shared" ca="1" si="14"/>
        <v>464.83359999999999</v>
      </c>
      <c r="W64" s="46"/>
      <c r="X64" s="46">
        <v>64</v>
      </c>
    </row>
    <row r="65" spans="1:24">
      <c r="A65" s="61" t="s">
        <v>107</v>
      </c>
      <c r="B65" s="174">
        <f t="shared" ca="1" si="3"/>
        <v>683.12912700000004</v>
      </c>
      <c r="C65" s="179">
        <f t="shared" ca="1" si="15"/>
        <v>509.614328742</v>
      </c>
      <c r="D65" s="180">
        <f t="shared" ca="1" si="15"/>
        <v>164.15592921810003</v>
      </c>
      <c r="E65" s="180">
        <f t="shared" ca="1" si="15"/>
        <v>9.3588690399000019</v>
      </c>
      <c r="F65" s="181">
        <f t="shared" ca="1" si="15"/>
        <v>0</v>
      </c>
      <c r="G65" s="182">
        <f t="shared" ca="1" si="1"/>
        <v>531.97891300000003</v>
      </c>
      <c r="H65" s="182">
        <f t="shared" ca="1" si="2"/>
        <v>510.91254800000002</v>
      </c>
      <c r="I65" s="183">
        <f t="shared" ca="1" si="5"/>
        <v>430.54</v>
      </c>
      <c r="J65" s="180">
        <f t="shared" ca="1" si="6"/>
        <v>78.45</v>
      </c>
      <c r="K65" s="180">
        <f t="shared" ca="1" si="7"/>
        <v>1.91</v>
      </c>
      <c r="L65" s="180">
        <f t="shared" ca="1" si="8"/>
        <v>0</v>
      </c>
      <c r="M65" s="181">
        <f t="shared" ca="1" si="9"/>
        <v>510.90000000000003</v>
      </c>
      <c r="N65" s="179">
        <f t="shared" ca="1" si="10"/>
        <v>430.55057431184184</v>
      </c>
      <c r="O65" s="180">
        <f t="shared" ca="1" si="11"/>
        <v>78.451926777451561</v>
      </c>
      <c r="P65" s="180">
        <f t="shared" ca="1" si="12"/>
        <v>1.910046910706596</v>
      </c>
      <c r="Q65" s="180">
        <f t="shared" ca="1" si="13"/>
        <v>0</v>
      </c>
      <c r="R65" s="181">
        <f t="shared" ca="1" si="14"/>
        <v>510.91254799999996</v>
      </c>
      <c r="W65" s="46"/>
      <c r="X65" s="46">
        <v>65</v>
      </c>
    </row>
    <row r="66" spans="1:24">
      <c r="A66" s="61" t="s">
        <v>108</v>
      </c>
      <c r="B66" s="174">
        <f t="shared" ca="1" si="3"/>
        <v>683.12912700000004</v>
      </c>
      <c r="C66" s="179">
        <f t="shared" ca="1" si="15"/>
        <v>509.614328742</v>
      </c>
      <c r="D66" s="180">
        <f t="shared" ca="1" si="15"/>
        <v>164.15592921810003</v>
      </c>
      <c r="E66" s="180">
        <f t="shared" ca="1" si="15"/>
        <v>9.3588690399000019</v>
      </c>
      <c r="F66" s="181">
        <f t="shared" ca="1" si="15"/>
        <v>0</v>
      </c>
      <c r="G66" s="182">
        <f t="shared" ca="1" si="1"/>
        <v>593.61500000000001</v>
      </c>
      <c r="H66" s="182">
        <f t="shared" ca="1" si="2"/>
        <v>570.107846</v>
      </c>
      <c r="I66" s="183">
        <f t="shared" ca="1" si="5"/>
        <v>489.44</v>
      </c>
      <c r="J66" s="180">
        <f t="shared" ca="1" si="6"/>
        <v>78.75</v>
      </c>
      <c r="K66" s="180">
        <f t="shared" ca="1" si="7"/>
        <v>1.92</v>
      </c>
      <c r="L66" s="180">
        <f t="shared" ca="1" si="8"/>
        <v>0</v>
      </c>
      <c r="M66" s="181">
        <f t="shared" ca="1" si="9"/>
        <v>570.11</v>
      </c>
      <c r="N66" s="179">
        <f t="shared" ca="1" si="10"/>
        <v>489.4381507888653</v>
      </c>
      <c r="O66" s="180">
        <f t="shared" ca="1" si="11"/>
        <v>78.749702465313703</v>
      </c>
      <c r="P66" s="180">
        <f t="shared" ca="1" si="12"/>
        <v>1.9199927458209818</v>
      </c>
      <c r="Q66" s="180">
        <f t="shared" ca="1" si="13"/>
        <v>0</v>
      </c>
      <c r="R66" s="181">
        <f t="shared" ca="1" si="14"/>
        <v>570.107846</v>
      </c>
      <c r="W66" s="46"/>
      <c r="X66" s="46">
        <v>66</v>
      </c>
    </row>
    <row r="67" spans="1:24">
      <c r="A67" s="61" t="s">
        <v>109</v>
      </c>
      <c r="B67" s="174">
        <f t="shared" ca="1" si="3"/>
        <v>683.12912700000004</v>
      </c>
      <c r="C67" s="179">
        <f t="shared" ca="1" si="15"/>
        <v>509.614328742</v>
      </c>
      <c r="D67" s="180">
        <f t="shared" ca="1" si="15"/>
        <v>164.15592921810003</v>
      </c>
      <c r="E67" s="180">
        <f t="shared" ca="1" si="15"/>
        <v>9.3588690399000019</v>
      </c>
      <c r="F67" s="181">
        <f t="shared" ca="1" si="15"/>
        <v>0</v>
      </c>
      <c r="G67" s="182">
        <f t="shared" ref="G67:G98" ca="1" si="16">INDIRECT("ISGS_exbus!" &amp; $V$3 &amp; X67)</f>
        <v>593.61500000000001</v>
      </c>
      <c r="H67" s="182">
        <f t="shared" ref="H67:H98" ca="1" si="17">INDIRECT("ISGS_Delhi_pp!" &amp; $V$3 &amp; X67)</f>
        <v>570.107846</v>
      </c>
      <c r="I67" s="183">
        <f t="shared" ca="1" si="5"/>
        <v>489.44</v>
      </c>
      <c r="J67" s="180">
        <f t="shared" ca="1" si="6"/>
        <v>78.75</v>
      </c>
      <c r="K67" s="180">
        <f t="shared" ca="1" si="7"/>
        <v>1.92</v>
      </c>
      <c r="L67" s="180">
        <f t="shared" ca="1" si="8"/>
        <v>0</v>
      </c>
      <c r="M67" s="181">
        <f t="shared" ca="1" si="9"/>
        <v>570.11</v>
      </c>
      <c r="N67" s="179">
        <f t="shared" ca="1" si="10"/>
        <v>489.4381507888653</v>
      </c>
      <c r="O67" s="180">
        <f t="shared" ca="1" si="11"/>
        <v>78.749702465313703</v>
      </c>
      <c r="P67" s="180">
        <f t="shared" ca="1" si="12"/>
        <v>1.9199927458209818</v>
      </c>
      <c r="Q67" s="180">
        <f t="shared" ca="1" si="13"/>
        <v>0</v>
      </c>
      <c r="R67" s="181">
        <f t="shared" ca="1" si="14"/>
        <v>570.107846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682.82912699999997</v>
      </c>
      <c r="C68" s="179">
        <f t="shared" ref="C68:F98" ca="1" si="19">$B68*C$1/100</f>
        <v>509.39052874199996</v>
      </c>
      <c r="D68" s="180">
        <f t="shared" ca="1" si="19"/>
        <v>164.08383921810002</v>
      </c>
      <c r="E68" s="180">
        <f t="shared" ca="1" si="19"/>
        <v>9.3547590398999994</v>
      </c>
      <c r="F68" s="181">
        <f t="shared" ca="1" si="19"/>
        <v>0</v>
      </c>
      <c r="G68" s="182">
        <f t="shared" ca="1" si="16"/>
        <v>682.82912699999997</v>
      </c>
      <c r="H68" s="182">
        <f t="shared" ca="1" si="17"/>
        <v>655.78909399999998</v>
      </c>
      <c r="I68" s="183">
        <f t="shared" ref="I68:I98" ca="1" si="20">INDIRECT("BRPL_EOD!" &amp; $V$3 &amp; X68)</f>
        <v>489.22</v>
      </c>
      <c r="J68" s="180">
        <f t="shared" ref="J68:J98" ca="1" si="21">INDIRECT("BYPL_EOD!" &amp; $V$3 &amp; X68)</f>
        <v>157.58000000000001</v>
      </c>
      <c r="K68" s="180">
        <f t="shared" ref="K68:K98" ca="1" si="22">INDIRECT("TPDDL_EOD!" &amp; $V$3 &amp; X68)</f>
        <v>8.98</v>
      </c>
      <c r="L68" s="180">
        <f t="shared" ref="L68:L98" ca="1" si="23">INDIRECT("NDMC_EOD!" &amp; $V$3 &amp; X68)</f>
        <v>0</v>
      </c>
      <c r="M68" s="181">
        <f t="shared" ref="M68:M98" ca="1" si="24">SUM(I68:L68)</f>
        <v>655.78000000000009</v>
      </c>
      <c r="N68" s="179">
        <f t="shared" ref="N68:N98" ca="1" si="25">INDIRECT("BRPL_ISGS_exbus!" &amp; $V$3 &amp; X68)</f>
        <v>489.22678423660369</v>
      </c>
      <c r="O68" s="180">
        <f t="shared" ref="O68:O98" ca="1" si="26">INDIRECT("BYPL_ISGS_exbus!" &amp; $V$3 &amp; X68)</f>
        <v>157.58218523364542</v>
      </c>
      <c r="P68" s="180">
        <f t="shared" ref="P68:P98" ca="1" si="27">INDIRECT("TPDDL_ISGS_exbus!" &amp; $V$3 &amp; X68)</f>
        <v>8.9801245297508299</v>
      </c>
      <c r="Q68" s="180">
        <f t="shared" ref="Q68:Q98" ca="1" si="28">INDIRECT("NDMC_ISGS_exbus!" &amp; $V$3 &amp; X68)</f>
        <v>0</v>
      </c>
      <c r="R68" s="181">
        <f t="shared" ref="R68:R98" ca="1" si="29">SUM(N68:Q68)</f>
        <v>655.78909399999998</v>
      </c>
      <c r="W68" s="46"/>
      <c r="X68" s="46">
        <v>68</v>
      </c>
    </row>
    <row r="69" spans="1:24">
      <c r="A69" s="61" t="s">
        <v>111</v>
      </c>
      <c r="B69" s="174">
        <f t="shared" ca="1" si="18"/>
        <v>682.82912699999997</v>
      </c>
      <c r="C69" s="179">
        <f t="shared" ca="1" si="19"/>
        <v>509.39052874199996</v>
      </c>
      <c r="D69" s="180">
        <f t="shared" ca="1" si="19"/>
        <v>164.08383921810002</v>
      </c>
      <c r="E69" s="180">
        <f t="shared" ca="1" si="19"/>
        <v>9.3547590398999994</v>
      </c>
      <c r="F69" s="181">
        <f t="shared" ca="1" si="19"/>
        <v>0</v>
      </c>
      <c r="G69" s="182">
        <f t="shared" ca="1" si="16"/>
        <v>682.82912699999997</v>
      </c>
      <c r="H69" s="182">
        <f t="shared" ca="1" si="17"/>
        <v>655.78909399999998</v>
      </c>
      <c r="I69" s="183">
        <f t="shared" ca="1" si="20"/>
        <v>489.22</v>
      </c>
      <c r="J69" s="180">
        <f t="shared" ca="1" si="21"/>
        <v>157.58000000000001</v>
      </c>
      <c r="K69" s="180">
        <f t="shared" ca="1" si="22"/>
        <v>8.98</v>
      </c>
      <c r="L69" s="180">
        <f t="shared" ca="1" si="23"/>
        <v>0</v>
      </c>
      <c r="M69" s="181">
        <f t="shared" ca="1" si="24"/>
        <v>655.78000000000009</v>
      </c>
      <c r="N69" s="179">
        <f t="shared" ca="1" si="25"/>
        <v>489.22678423660369</v>
      </c>
      <c r="O69" s="180">
        <f t="shared" ca="1" si="26"/>
        <v>157.58218523364542</v>
      </c>
      <c r="P69" s="180">
        <f t="shared" ca="1" si="27"/>
        <v>8.9801245297508299</v>
      </c>
      <c r="Q69" s="180">
        <f t="shared" ca="1" si="28"/>
        <v>0</v>
      </c>
      <c r="R69" s="181">
        <f t="shared" ca="1" si="29"/>
        <v>655.78909399999998</v>
      </c>
      <c r="W69" s="46"/>
      <c r="X69" s="46">
        <v>69</v>
      </c>
    </row>
    <row r="70" spans="1:24">
      <c r="A70" s="61" t="s">
        <v>112</v>
      </c>
      <c r="B70" s="174">
        <f t="shared" ca="1" si="18"/>
        <v>682.82912699999997</v>
      </c>
      <c r="C70" s="179">
        <f t="shared" ca="1" si="19"/>
        <v>509.39052874199996</v>
      </c>
      <c r="D70" s="180">
        <f t="shared" ca="1" si="19"/>
        <v>164.08383921810002</v>
      </c>
      <c r="E70" s="180">
        <f t="shared" ca="1" si="19"/>
        <v>9.3547590398999994</v>
      </c>
      <c r="F70" s="181">
        <f t="shared" ca="1" si="19"/>
        <v>0</v>
      </c>
      <c r="G70" s="182">
        <f t="shared" ca="1" si="16"/>
        <v>682.82912699999997</v>
      </c>
      <c r="H70" s="182">
        <f t="shared" ca="1" si="17"/>
        <v>655.78909399999998</v>
      </c>
      <c r="I70" s="183">
        <f t="shared" ca="1" si="20"/>
        <v>489.22</v>
      </c>
      <c r="J70" s="180">
        <f t="shared" ca="1" si="21"/>
        <v>157.58000000000001</v>
      </c>
      <c r="K70" s="180">
        <f t="shared" ca="1" si="22"/>
        <v>8.98</v>
      </c>
      <c r="L70" s="180">
        <f t="shared" ca="1" si="23"/>
        <v>0</v>
      </c>
      <c r="M70" s="181">
        <f t="shared" ca="1" si="24"/>
        <v>655.78000000000009</v>
      </c>
      <c r="N70" s="179">
        <f t="shared" ca="1" si="25"/>
        <v>489.22678423660369</v>
      </c>
      <c r="O70" s="180">
        <f t="shared" ca="1" si="26"/>
        <v>157.58218523364542</v>
      </c>
      <c r="P70" s="180">
        <f t="shared" ca="1" si="27"/>
        <v>8.9801245297508299</v>
      </c>
      <c r="Q70" s="180">
        <f t="shared" ca="1" si="28"/>
        <v>0</v>
      </c>
      <c r="R70" s="181">
        <f t="shared" ca="1" si="29"/>
        <v>655.78909399999998</v>
      </c>
      <c r="W70" s="46"/>
      <c r="X70" s="46">
        <v>70</v>
      </c>
    </row>
    <row r="71" spans="1:24">
      <c r="A71" s="61" t="s">
        <v>113</v>
      </c>
      <c r="B71" s="174">
        <f t="shared" ca="1" si="18"/>
        <v>682.82912699999997</v>
      </c>
      <c r="C71" s="179">
        <f t="shared" ca="1" si="19"/>
        <v>509.39052874199996</v>
      </c>
      <c r="D71" s="180">
        <f t="shared" ca="1" si="19"/>
        <v>164.08383921810002</v>
      </c>
      <c r="E71" s="180">
        <f t="shared" ca="1" si="19"/>
        <v>9.3547590398999994</v>
      </c>
      <c r="F71" s="181">
        <f t="shared" ca="1" si="19"/>
        <v>0</v>
      </c>
      <c r="G71" s="182">
        <f t="shared" ca="1" si="16"/>
        <v>682.82912699999997</v>
      </c>
      <c r="H71" s="182">
        <f t="shared" ca="1" si="17"/>
        <v>655.78909399999998</v>
      </c>
      <c r="I71" s="183">
        <f t="shared" ca="1" si="20"/>
        <v>489.22</v>
      </c>
      <c r="J71" s="180">
        <f t="shared" ca="1" si="21"/>
        <v>157.58000000000001</v>
      </c>
      <c r="K71" s="180">
        <f t="shared" ca="1" si="22"/>
        <v>8.98</v>
      </c>
      <c r="L71" s="180">
        <f t="shared" ca="1" si="23"/>
        <v>0</v>
      </c>
      <c r="M71" s="181">
        <f t="shared" ca="1" si="24"/>
        <v>655.78000000000009</v>
      </c>
      <c r="N71" s="179">
        <f t="shared" ca="1" si="25"/>
        <v>489.22678423660369</v>
      </c>
      <c r="O71" s="180">
        <f t="shared" ca="1" si="26"/>
        <v>157.58218523364542</v>
      </c>
      <c r="P71" s="180">
        <f t="shared" ca="1" si="27"/>
        <v>8.9801245297508299</v>
      </c>
      <c r="Q71" s="180">
        <f t="shared" ca="1" si="28"/>
        <v>0</v>
      </c>
      <c r="R71" s="181">
        <f t="shared" ca="1" si="29"/>
        <v>655.78909399999998</v>
      </c>
      <c r="W71" s="46"/>
      <c r="X71" s="46">
        <v>71</v>
      </c>
    </row>
    <row r="72" spans="1:24">
      <c r="A72" s="61" t="s">
        <v>114</v>
      </c>
      <c r="B72" s="174">
        <f t="shared" ca="1" si="18"/>
        <v>682.82912699999997</v>
      </c>
      <c r="C72" s="179">
        <f t="shared" ca="1" si="19"/>
        <v>509.39052874199996</v>
      </c>
      <c r="D72" s="180">
        <f t="shared" ca="1" si="19"/>
        <v>164.08383921810002</v>
      </c>
      <c r="E72" s="180">
        <f t="shared" ca="1" si="19"/>
        <v>9.3547590398999994</v>
      </c>
      <c r="F72" s="181">
        <f t="shared" ca="1" si="19"/>
        <v>0</v>
      </c>
      <c r="G72" s="182">
        <f t="shared" ca="1" si="16"/>
        <v>682.82912699999997</v>
      </c>
      <c r="H72" s="182">
        <f t="shared" ca="1" si="17"/>
        <v>655.78909399999998</v>
      </c>
      <c r="I72" s="183">
        <f t="shared" ca="1" si="20"/>
        <v>489.22</v>
      </c>
      <c r="J72" s="180">
        <f t="shared" ca="1" si="21"/>
        <v>157.58000000000001</v>
      </c>
      <c r="K72" s="180">
        <f t="shared" ca="1" si="22"/>
        <v>8.98</v>
      </c>
      <c r="L72" s="180">
        <f t="shared" ca="1" si="23"/>
        <v>0</v>
      </c>
      <c r="M72" s="181">
        <f t="shared" ca="1" si="24"/>
        <v>655.78000000000009</v>
      </c>
      <c r="N72" s="179">
        <f t="shared" ca="1" si="25"/>
        <v>489.22678423660369</v>
      </c>
      <c r="O72" s="180">
        <f t="shared" ca="1" si="26"/>
        <v>157.58218523364542</v>
      </c>
      <c r="P72" s="180">
        <f t="shared" ca="1" si="27"/>
        <v>8.9801245297508299</v>
      </c>
      <c r="Q72" s="180">
        <f t="shared" ca="1" si="28"/>
        <v>0</v>
      </c>
      <c r="R72" s="181">
        <f t="shared" ca="1" si="29"/>
        <v>655.78909399999998</v>
      </c>
      <c r="W72" s="46"/>
      <c r="X72" s="46">
        <v>72</v>
      </c>
    </row>
    <row r="73" spans="1:24">
      <c r="A73" s="61" t="s">
        <v>115</v>
      </c>
      <c r="B73" s="174">
        <f t="shared" ca="1" si="18"/>
        <v>682.82912699999997</v>
      </c>
      <c r="C73" s="179">
        <f t="shared" ca="1" si="19"/>
        <v>509.39052874199996</v>
      </c>
      <c r="D73" s="180">
        <f t="shared" ca="1" si="19"/>
        <v>164.08383921810002</v>
      </c>
      <c r="E73" s="180">
        <f t="shared" ca="1" si="19"/>
        <v>9.3547590398999994</v>
      </c>
      <c r="F73" s="181">
        <f t="shared" ca="1" si="19"/>
        <v>0</v>
      </c>
      <c r="G73" s="182">
        <f t="shared" ca="1" si="16"/>
        <v>682.82912699999997</v>
      </c>
      <c r="H73" s="182">
        <f t="shared" ca="1" si="17"/>
        <v>655.78909399999998</v>
      </c>
      <c r="I73" s="183">
        <f t="shared" ca="1" si="20"/>
        <v>489.22</v>
      </c>
      <c r="J73" s="180">
        <f t="shared" ca="1" si="21"/>
        <v>157.58000000000001</v>
      </c>
      <c r="K73" s="180">
        <f t="shared" ca="1" si="22"/>
        <v>8.98</v>
      </c>
      <c r="L73" s="180">
        <f t="shared" ca="1" si="23"/>
        <v>0</v>
      </c>
      <c r="M73" s="181">
        <f t="shared" ca="1" si="24"/>
        <v>655.78000000000009</v>
      </c>
      <c r="N73" s="179">
        <f t="shared" ca="1" si="25"/>
        <v>489.22678423660369</v>
      </c>
      <c r="O73" s="180">
        <f t="shared" ca="1" si="26"/>
        <v>157.58218523364542</v>
      </c>
      <c r="P73" s="180">
        <f t="shared" ca="1" si="27"/>
        <v>8.9801245297508299</v>
      </c>
      <c r="Q73" s="180">
        <f t="shared" ca="1" si="28"/>
        <v>0</v>
      </c>
      <c r="R73" s="181">
        <f t="shared" ca="1" si="29"/>
        <v>655.78909399999998</v>
      </c>
      <c r="W73" s="46"/>
      <c r="X73" s="46">
        <v>73</v>
      </c>
    </row>
    <row r="74" spans="1:24">
      <c r="A74" s="61" t="s">
        <v>116</v>
      </c>
      <c r="B74" s="174">
        <f t="shared" ca="1" si="18"/>
        <v>682.82912699999997</v>
      </c>
      <c r="C74" s="179">
        <f t="shared" ca="1" si="19"/>
        <v>509.39052874199996</v>
      </c>
      <c r="D74" s="180">
        <f t="shared" ca="1" si="19"/>
        <v>164.08383921810002</v>
      </c>
      <c r="E74" s="180">
        <f t="shared" ca="1" si="19"/>
        <v>9.3547590398999994</v>
      </c>
      <c r="F74" s="181">
        <f t="shared" ca="1" si="19"/>
        <v>0</v>
      </c>
      <c r="G74" s="182">
        <f t="shared" ca="1" si="16"/>
        <v>682.82912699999997</v>
      </c>
      <c r="H74" s="182">
        <f t="shared" ca="1" si="17"/>
        <v>655.78909399999998</v>
      </c>
      <c r="I74" s="183">
        <f t="shared" ca="1" si="20"/>
        <v>489.22</v>
      </c>
      <c r="J74" s="180">
        <f t="shared" ca="1" si="21"/>
        <v>157.58000000000001</v>
      </c>
      <c r="K74" s="180">
        <f t="shared" ca="1" si="22"/>
        <v>8.98</v>
      </c>
      <c r="L74" s="180">
        <f t="shared" ca="1" si="23"/>
        <v>0</v>
      </c>
      <c r="M74" s="181">
        <f t="shared" ca="1" si="24"/>
        <v>655.78000000000009</v>
      </c>
      <c r="N74" s="179">
        <f t="shared" ca="1" si="25"/>
        <v>489.22678423660369</v>
      </c>
      <c r="O74" s="180">
        <f t="shared" ca="1" si="26"/>
        <v>157.58218523364542</v>
      </c>
      <c r="P74" s="180">
        <f t="shared" ca="1" si="27"/>
        <v>8.9801245297508299</v>
      </c>
      <c r="Q74" s="180">
        <f t="shared" ca="1" si="28"/>
        <v>0</v>
      </c>
      <c r="R74" s="181">
        <f t="shared" ca="1" si="29"/>
        <v>655.78909399999998</v>
      </c>
      <c r="W74" s="46"/>
      <c r="X74" s="46">
        <v>74</v>
      </c>
    </row>
    <row r="75" spans="1:24">
      <c r="A75" s="61" t="s">
        <v>117</v>
      </c>
      <c r="B75" s="174">
        <f t="shared" ca="1" si="18"/>
        <v>682.82912699999997</v>
      </c>
      <c r="C75" s="179">
        <f t="shared" ca="1" si="19"/>
        <v>509.39052874199996</v>
      </c>
      <c r="D75" s="180">
        <f t="shared" ca="1" si="19"/>
        <v>164.08383921810002</v>
      </c>
      <c r="E75" s="180">
        <f t="shared" ca="1" si="19"/>
        <v>9.3547590398999994</v>
      </c>
      <c r="F75" s="181">
        <f t="shared" ca="1" si="19"/>
        <v>0</v>
      </c>
      <c r="G75" s="182">
        <f t="shared" ca="1" si="16"/>
        <v>682.82912699999997</v>
      </c>
      <c r="H75" s="182">
        <f t="shared" ca="1" si="17"/>
        <v>655.78909399999998</v>
      </c>
      <c r="I75" s="183">
        <f t="shared" ca="1" si="20"/>
        <v>489.22</v>
      </c>
      <c r="J75" s="180">
        <f t="shared" ca="1" si="21"/>
        <v>157.58000000000001</v>
      </c>
      <c r="K75" s="180">
        <f t="shared" ca="1" si="22"/>
        <v>8.98</v>
      </c>
      <c r="L75" s="180">
        <f t="shared" ca="1" si="23"/>
        <v>0</v>
      </c>
      <c r="M75" s="181">
        <f t="shared" ca="1" si="24"/>
        <v>655.78000000000009</v>
      </c>
      <c r="N75" s="179">
        <f t="shared" ca="1" si="25"/>
        <v>489.22678423660369</v>
      </c>
      <c r="O75" s="180">
        <f t="shared" ca="1" si="26"/>
        <v>157.58218523364542</v>
      </c>
      <c r="P75" s="180">
        <f t="shared" ca="1" si="27"/>
        <v>8.9801245297508299</v>
      </c>
      <c r="Q75" s="180">
        <f t="shared" ca="1" si="28"/>
        <v>0</v>
      </c>
      <c r="R75" s="181">
        <f t="shared" ca="1" si="29"/>
        <v>655.78909399999998</v>
      </c>
      <c r="W75" s="46"/>
      <c r="X75" s="46">
        <v>75</v>
      </c>
    </row>
    <row r="76" spans="1:24">
      <c r="A76" s="61" t="s">
        <v>118</v>
      </c>
      <c r="B76" s="174">
        <f t="shared" ca="1" si="18"/>
        <v>682.82912699999997</v>
      </c>
      <c r="C76" s="179">
        <f t="shared" ca="1" si="19"/>
        <v>509.39052874199996</v>
      </c>
      <c r="D76" s="180">
        <f t="shared" ca="1" si="19"/>
        <v>164.08383921810002</v>
      </c>
      <c r="E76" s="180">
        <f t="shared" ca="1" si="19"/>
        <v>9.3547590398999994</v>
      </c>
      <c r="F76" s="181">
        <f t="shared" ca="1" si="19"/>
        <v>0</v>
      </c>
      <c r="G76" s="182">
        <f t="shared" ca="1" si="16"/>
        <v>682.82912699999997</v>
      </c>
      <c r="H76" s="182">
        <f t="shared" ca="1" si="17"/>
        <v>655.78909399999998</v>
      </c>
      <c r="I76" s="183">
        <f t="shared" ca="1" si="20"/>
        <v>489.22</v>
      </c>
      <c r="J76" s="180">
        <f t="shared" ca="1" si="21"/>
        <v>157.58000000000001</v>
      </c>
      <c r="K76" s="180">
        <f t="shared" ca="1" si="22"/>
        <v>8.98</v>
      </c>
      <c r="L76" s="180">
        <f t="shared" ca="1" si="23"/>
        <v>0</v>
      </c>
      <c r="M76" s="181">
        <f t="shared" ca="1" si="24"/>
        <v>655.78000000000009</v>
      </c>
      <c r="N76" s="179">
        <f t="shared" ca="1" si="25"/>
        <v>489.22678423660369</v>
      </c>
      <c r="O76" s="180">
        <f t="shared" ca="1" si="26"/>
        <v>157.58218523364542</v>
      </c>
      <c r="P76" s="180">
        <f t="shared" ca="1" si="27"/>
        <v>8.9801245297508299</v>
      </c>
      <c r="Q76" s="180">
        <f t="shared" ca="1" si="28"/>
        <v>0</v>
      </c>
      <c r="R76" s="181">
        <f t="shared" ca="1" si="29"/>
        <v>655.78909399999998</v>
      </c>
      <c r="W76" s="46"/>
      <c r="X76" s="46">
        <v>76</v>
      </c>
    </row>
    <row r="77" spans="1:24">
      <c r="A77" s="61" t="s">
        <v>119</v>
      </c>
      <c r="B77" s="174">
        <f t="shared" ca="1" si="18"/>
        <v>682.82912699999997</v>
      </c>
      <c r="C77" s="179">
        <f t="shared" ca="1" si="19"/>
        <v>509.39052874199996</v>
      </c>
      <c r="D77" s="180">
        <f t="shared" ca="1" si="19"/>
        <v>164.08383921810002</v>
      </c>
      <c r="E77" s="180">
        <f t="shared" ca="1" si="19"/>
        <v>9.3547590398999994</v>
      </c>
      <c r="F77" s="181">
        <f t="shared" ca="1" si="19"/>
        <v>0</v>
      </c>
      <c r="G77" s="182">
        <f t="shared" ca="1" si="16"/>
        <v>682.82912699999997</v>
      </c>
      <c r="H77" s="182">
        <f t="shared" ca="1" si="17"/>
        <v>655.78909399999998</v>
      </c>
      <c r="I77" s="183">
        <f t="shared" ca="1" si="20"/>
        <v>489.22</v>
      </c>
      <c r="J77" s="180">
        <f t="shared" ca="1" si="21"/>
        <v>157.58000000000001</v>
      </c>
      <c r="K77" s="180">
        <f t="shared" ca="1" si="22"/>
        <v>8.98</v>
      </c>
      <c r="L77" s="180">
        <f t="shared" ca="1" si="23"/>
        <v>0</v>
      </c>
      <c r="M77" s="181">
        <f t="shared" ca="1" si="24"/>
        <v>655.78000000000009</v>
      </c>
      <c r="N77" s="179">
        <f t="shared" ca="1" si="25"/>
        <v>489.22678423660369</v>
      </c>
      <c r="O77" s="180">
        <f t="shared" ca="1" si="26"/>
        <v>157.58218523364542</v>
      </c>
      <c r="P77" s="180">
        <f t="shared" ca="1" si="27"/>
        <v>8.9801245297508299</v>
      </c>
      <c r="Q77" s="180">
        <f t="shared" ca="1" si="28"/>
        <v>0</v>
      </c>
      <c r="R77" s="181">
        <f t="shared" ca="1" si="29"/>
        <v>655.78909399999998</v>
      </c>
      <c r="W77" s="46"/>
      <c r="X77" s="46">
        <v>77</v>
      </c>
    </row>
    <row r="78" spans="1:24">
      <c r="A78" s="61" t="s">
        <v>120</v>
      </c>
      <c r="B78" s="174">
        <f t="shared" ca="1" si="18"/>
        <v>682.82912699999997</v>
      </c>
      <c r="C78" s="179">
        <f t="shared" ca="1" si="19"/>
        <v>509.39052874199996</v>
      </c>
      <c r="D78" s="180">
        <f t="shared" ca="1" si="19"/>
        <v>164.08383921810002</v>
      </c>
      <c r="E78" s="180">
        <f t="shared" ca="1" si="19"/>
        <v>9.3547590398999994</v>
      </c>
      <c r="F78" s="181">
        <f t="shared" ca="1" si="19"/>
        <v>0</v>
      </c>
      <c r="G78" s="182">
        <f t="shared" ca="1" si="16"/>
        <v>682.82912699999997</v>
      </c>
      <c r="H78" s="182">
        <f t="shared" ca="1" si="17"/>
        <v>655.78909399999998</v>
      </c>
      <c r="I78" s="183">
        <f t="shared" ca="1" si="20"/>
        <v>489.22</v>
      </c>
      <c r="J78" s="180">
        <f t="shared" ca="1" si="21"/>
        <v>157.58000000000001</v>
      </c>
      <c r="K78" s="180">
        <f t="shared" ca="1" si="22"/>
        <v>8.98</v>
      </c>
      <c r="L78" s="180">
        <f t="shared" ca="1" si="23"/>
        <v>0</v>
      </c>
      <c r="M78" s="181">
        <f t="shared" ca="1" si="24"/>
        <v>655.78000000000009</v>
      </c>
      <c r="N78" s="179">
        <f t="shared" ca="1" si="25"/>
        <v>489.22678423660369</v>
      </c>
      <c r="O78" s="180">
        <f t="shared" ca="1" si="26"/>
        <v>157.58218523364542</v>
      </c>
      <c r="P78" s="180">
        <f t="shared" ca="1" si="27"/>
        <v>8.9801245297508299</v>
      </c>
      <c r="Q78" s="180">
        <f t="shared" ca="1" si="28"/>
        <v>0</v>
      </c>
      <c r="R78" s="181">
        <f t="shared" ca="1" si="29"/>
        <v>655.78909399999998</v>
      </c>
      <c r="W78" s="46"/>
      <c r="X78" s="46">
        <v>78</v>
      </c>
    </row>
    <row r="79" spans="1:24">
      <c r="A79" s="61" t="s">
        <v>121</v>
      </c>
      <c r="B79" s="174">
        <f t="shared" ca="1" si="18"/>
        <v>682.82912699999997</v>
      </c>
      <c r="C79" s="179">
        <f t="shared" ca="1" si="19"/>
        <v>509.39052874199996</v>
      </c>
      <c r="D79" s="180">
        <f t="shared" ca="1" si="19"/>
        <v>164.08383921810002</v>
      </c>
      <c r="E79" s="180">
        <f t="shared" ca="1" si="19"/>
        <v>9.3547590398999994</v>
      </c>
      <c r="F79" s="181">
        <f t="shared" ca="1" si="19"/>
        <v>0</v>
      </c>
      <c r="G79" s="182">
        <f t="shared" ca="1" si="16"/>
        <v>682.82912699999997</v>
      </c>
      <c r="H79" s="182">
        <f t="shared" ca="1" si="17"/>
        <v>655.78909399999998</v>
      </c>
      <c r="I79" s="183">
        <f t="shared" ca="1" si="20"/>
        <v>489.22</v>
      </c>
      <c r="J79" s="180">
        <f t="shared" ca="1" si="21"/>
        <v>157.58000000000001</v>
      </c>
      <c r="K79" s="180">
        <f t="shared" ca="1" si="22"/>
        <v>8.98</v>
      </c>
      <c r="L79" s="180">
        <f t="shared" ca="1" si="23"/>
        <v>0</v>
      </c>
      <c r="M79" s="181">
        <f t="shared" ca="1" si="24"/>
        <v>655.78000000000009</v>
      </c>
      <c r="N79" s="179">
        <f t="shared" ca="1" si="25"/>
        <v>489.22678423660369</v>
      </c>
      <c r="O79" s="180">
        <f t="shared" ca="1" si="26"/>
        <v>157.58218523364542</v>
      </c>
      <c r="P79" s="180">
        <f t="shared" ca="1" si="27"/>
        <v>8.9801245297508299</v>
      </c>
      <c r="Q79" s="180">
        <f t="shared" ca="1" si="28"/>
        <v>0</v>
      </c>
      <c r="R79" s="181">
        <f t="shared" ca="1" si="29"/>
        <v>655.78909399999998</v>
      </c>
      <c r="W79" s="46"/>
      <c r="X79" s="46">
        <v>79</v>
      </c>
    </row>
    <row r="80" spans="1:24">
      <c r="A80" s="61" t="s">
        <v>122</v>
      </c>
      <c r="B80" s="174">
        <f t="shared" ca="1" si="18"/>
        <v>682.82912699999997</v>
      </c>
      <c r="C80" s="179">
        <f t="shared" ca="1" si="19"/>
        <v>509.39052874199996</v>
      </c>
      <c r="D80" s="180">
        <f t="shared" ca="1" si="19"/>
        <v>164.08383921810002</v>
      </c>
      <c r="E80" s="180">
        <f t="shared" ca="1" si="19"/>
        <v>9.3547590398999994</v>
      </c>
      <c r="F80" s="181">
        <f t="shared" ca="1" si="19"/>
        <v>0</v>
      </c>
      <c r="G80" s="182">
        <f t="shared" ca="1" si="16"/>
        <v>682.82912699999997</v>
      </c>
      <c r="H80" s="182">
        <f t="shared" ca="1" si="17"/>
        <v>655.78909399999998</v>
      </c>
      <c r="I80" s="183">
        <f t="shared" ca="1" si="20"/>
        <v>489.22</v>
      </c>
      <c r="J80" s="180">
        <f t="shared" ca="1" si="21"/>
        <v>157.58000000000001</v>
      </c>
      <c r="K80" s="180">
        <f t="shared" ca="1" si="22"/>
        <v>8.98</v>
      </c>
      <c r="L80" s="180">
        <f t="shared" ca="1" si="23"/>
        <v>0</v>
      </c>
      <c r="M80" s="181">
        <f t="shared" ca="1" si="24"/>
        <v>655.78000000000009</v>
      </c>
      <c r="N80" s="179">
        <f t="shared" ca="1" si="25"/>
        <v>489.22678423660369</v>
      </c>
      <c r="O80" s="180">
        <f t="shared" ca="1" si="26"/>
        <v>157.58218523364542</v>
      </c>
      <c r="P80" s="180">
        <f t="shared" ca="1" si="27"/>
        <v>8.9801245297508299</v>
      </c>
      <c r="Q80" s="180">
        <f t="shared" ca="1" si="28"/>
        <v>0</v>
      </c>
      <c r="R80" s="181">
        <f t="shared" ca="1" si="29"/>
        <v>655.78909399999998</v>
      </c>
      <c r="W80" s="46"/>
      <c r="X80" s="46">
        <v>80</v>
      </c>
    </row>
    <row r="81" spans="1:24">
      <c r="A81" s="61" t="s">
        <v>123</v>
      </c>
      <c r="B81" s="174">
        <f t="shared" ca="1" si="18"/>
        <v>682.82912699999997</v>
      </c>
      <c r="C81" s="179">
        <f t="shared" ca="1" si="19"/>
        <v>509.39052874199996</v>
      </c>
      <c r="D81" s="180">
        <f t="shared" ca="1" si="19"/>
        <v>164.08383921810002</v>
      </c>
      <c r="E81" s="180">
        <f t="shared" ca="1" si="19"/>
        <v>9.3547590398999994</v>
      </c>
      <c r="F81" s="181">
        <f t="shared" ca="1" si="19"/>
        <v>0</v>
      </c>
      <c r="G81" s="182">
        <f t="shared" ca="1" si="16"/>
        <v>682.82912699999997</v>
      </c>
      <c r="H81" s="182">
        <f t="shared" ca="1" si="17"/>
        <v>655.78909399999998</v>
      </c>
      <c r="I81" s="183">
        <f t="shared" ca="1" si="20"/>
        <v>489.22</v>
      </c>
      <c r="J81" s="180">
        <f t="shared" ca="1" si="21"/>
        <v>157.58000000000001</v>
      </c>
      <c r="K81" s="180">
        <f t="shared" ca="1" si="22"/>
        <v>8.98</v>
      </c>
      <c r="L81" s="180">
        <f t="shared" ca="1" si="23"/>
        <v>0</v>
      </c>
      <c r="M81" s="181">
        <f t="shared" ca="1" si="24"/>
        <v>655.78000000000009</v>
      </c>
      <c r="N81" s="179">
        <f t="shared" ca="1" si="25"/>
        <v>489.22678423660369</v>
      </c>
      <c r="O81" s="180">
        <f t="shared" ca="1" si="26"/>
        <v>157.58218523364542</v>
      </c>
      <c r="P81" s="180">
        <f t="shared" ca="1" si="27"/>
        <v>8.9801245297508299</v>
      </c>
      <c r="Q81" s="180">
        <f t="shared" ca="1" si="28"/>
        <v>0</v>
      </c>
      <c r="R81" s="181">
        <f t="shared" ca="1" si="29"/>
        <v>655.78909399999998</v>
      </c>
      <c r="W81" s="46"/>
      <c r="X81" s="46">
        <v>81</v>
      </c>
    </row>
    <row r="82" spans="1:24">
      <c r="A82" s="61" t="s">
        <v>124</v>
      </c>
      <c r="B82" s="174">
        <f t="shared" ca="1" si="18"/>
        <v>682.82912699999997</v>
      </c>
      <c r="C82" s="179">
        <f t="shared" ca="1" si="19"/>
        <v>509.39052874199996</v>
      </c>
      <c r="D82" s="180">
        <f t="shared" ca="1" si="19"/>
        <v>164.08383921810002</v>
      </c>
      <c r="E82" s="180">
        <f t="shared" ca="1" si="19"/>
        <v>9.3547590398999994</v>
      </c>
      <c r="F82" s="181">
        <f t="shared" ca="1" si="19"/>
        <v>0</v>
      </c>
      <c r="G82" s="182">
        <f t="shared" ca="1" si="16"/>
        <v>682.82912699999997</v>
      </c>
      <c r="H82" s="182">
        <f t="shared" ca="1" si="17"/>
        <v>655.78909399999998</v>
      </c>
      <c r="I82" s="183">
        <f t="shared" ca="1" si="20"/>
        <v>489.22</v>
      </c>
      <c r="J82" s="180">
        <f t="shared" ca="1" si="21"/>
        <v>157.58000000000001</v>
      </c>
      <c r="K82" s="180">
        <f t="shared" ca="1" si="22"/>
        <v>8.98</v>
      </c>
      <c r="L82" s="180">
        <f t="shared" ca="1" si="23"/>
        <v>0</v>
      </c>
      <c r="M82" s="181">
        <f t="shared" ca="1" si="24"/>
        <v>655.78000000000009</v>
      </c>
      <c r="N82" s="179">
        <f t="shared" ca="1" si="25"/>
        <v>489.22678423660369</v>
      </c>
      <c r="O82" s="180">
        <f t="shared" ca="1" si="26"/>
        <v>157.58218523364542</v>
      </c>
      <c r="P82" s="180">
        <f t="shared" ca="1" si="27"/>
        <v>8.9801245297508299</v>
      </c>
      <c r="Q82" s="180">
        <f t="shared" ca="1" si="28"/>
        <v>0</v>
      </c>
      <c r="R82" s="181">
        <f t="shared" ca="1" si="29"/>
        <v>655.78909399999998</v>
      </c>
      <c r="W82" s="46"/>
      <c r="X82" s="46">
        <v>82</v>
      </c>
    </row>
    <row r="83" spans="1:24">
      <c r="A83" s="61" t="s">
        <v>125</v>
      </c>
      <c r="B83" s="174">
        <f t="shared" ca="1" si="18"/>
        <v>682.82912699999997</v>
      </c>
      <c r="C83" s="179">
        <f t="shared" ca="1" si="19"/>
        <v>509.39052874199996</v>
      </c>
      <c r="D83" s="180">
        <f t="shared" ca="1" si="19"/>
        <v>164.08383921810002</v>
      </c>
      <c r="E83" s="180">
        <f t="shared" ca="1" si="19"/>
        <v>9.3547590398999994</v>
      </c>
      <c r="F83" s="181">
        <f t="shared" ca="1" si="19"/>
        <v>0</v>
      </c>
      <c r="G83" s="182">
        <f t="shared" ca="1" si="16"/>
        <v>682.82912699999997</v>
      </c>
      <c r="H83" s="182">
        <f t="shared" ca="1" si="17"/>
        <v>655.78909399999998</v>
      </c>
      <c r="I83" s="183">
        <f t="shared" ca="1" si="20"/>
        <v>489.22</v>
      </c>
      <c r="J83" s="180">
        <f t="shared" ca="1" si="21"/>
        <v>157.58000000000001</v>
      </c>
      <c r="K83" s="180">
        <f t="shared" ca="1" si="22"/>
        <v>8.98</v>
      </c>
      <c r="L83" s="180">
        <f t="shared" ca="1" si="23"/>
        <v>0</v>
      </c>
      <c r="M83" s="181">
        <f t="shared" ca="1" si="24"/>
        <v>655.78000000000009</v>
      </c>
      <c r="N83" s="179">
        <f t="shared" ca="1" si="25"/>
        <v>489.22678423660369</v>
      </c>
      <c r="O83" s="180">
        <f t="shared" ca="1" si="26"/>
        <v>157.58218523364542</v>
      </c>
      <c r="P83" s="180">
        <f t="shared" ca="1" si="27"/>
        <v>8.9801245297508299</v>
      </c>
      <c r="Q83" s="180">
        <f t="shared" ca="1" si="28"/>
        <v>0</v>
      </c>
      <c r="R83" s="181">
        <f t="shared" ca="1" si="29"/>
        <v>655.78909399999998</v>
      </c>
      <c r="W83" s="46"/>
      <c r="X83" s="46">
        <v>83</v>
      </c>
    </row>
    <row r="84" spans="1:24">
      <c r="A84" s="61" t="s">
        <v>126</v>
      </c>
      <c r="B84" s="174">
        <f t="shared" ca="1" si="18"/>
        <v>682.82912699999997</v>
      </c>
      <c r="C84" s="179">
        <f t="shared" ca="1" si="19"/>
        <v>509.39052874199996</v>
      </c>
      <c r="D84" s="180">
        <f t="shared" ca="1" si="19"/>
        <v>164.08383921810002</v>
      </c>
      <c r="E84" s="180">
        <f t="shared" ca="1" si="19"/>
        <v>9.3547590398999994</v>
      </c>
      <c r="F84" s="181">
        <f t="shared" ca="1" si="19"/>
        <v>0</v>
      </c>
      <c r="G84" s="182">
        <f t="shared" ca="1" si="16"/>
        <v>682.82912699999997</v>
      </c>
      <c r="H84" s="182">
        <f t="shared" ca="1" si="17"/>
        <v>655.78909399999998</v>
      </c>
      <c r="I84" s="183">
        <f t="shared" ca="1" si="20"/>
        <v>489.22</v>
      </c>
      <c r="J84" s="180">
        <f t="shared" ca="1" si="21"/>
        <v>157.58000000000001</v>
      </c>
      <c r="K84" s="180">
        <f t="shared" ca="1" si="22"/>
        <v>8.98</v>
      </c>
      <c r="L84" s="180">
        <f t="shared" ca="1" si="23"/>
        <v>0</v>
      </c>
      <c r="M84" s="181">
        <f t="shared" ca="1" si="24"/>
        <v>655.78000000000009</v>
      </c>
      <c r="N84" s="179">
        <f t="shared" ca="1" si="25"/>
        <v>489.22678423660369</v>
      </c>
      <c r="O84" s="180">
        <f t="shared" ca="1" si="26"/>
        <v>157.58218523364542</v>
      </c>
      <c r="P84" s="180">
        <f t="shared" ca="1" si="27"/>
        <v>8.9801245297508299</v>
      </c>
      <c r="Q84" s="180">
        <f t="shared" ca="1" si="28"/>
        <v>0</v>
      </c>
      <c r="R84" s="181">
        <f t="shared" ca="1" si="29"/>
        <v>655.78909399999998</v>
      </c>
      <c r="W84" s="46"/>
      <c r="X84" s="46">
        <v>84</v>
      </c>
    </row>
    <row r="85" spans="1:24">
      <c r="A85" s="61" t="s">
        <v>127</v>
      </c>
      <c r="B85" s="174">
        <f t="shared" ca="1" si="18"/>
        <v>683.12912700000004</v>
      </c>
      <c r="C85" s="179">
        <f t="shared" ca="1" si="19"/>
        <v>509.614328742</v>
      </c>
      <c r="D85" s="180">
        <f t="shared" ca="1" si="19"/>
        <v>164.15592921810003</v>
      </c>
      <c r="E85" s="180">
        <f t="shared" ca="1" si="19"/>
        <v>9.3588690399000019</v>
      </c>
      <c r="F85" s="181">
        <f t="shared" ca="1" si="19"/>
        <v>0</v>
      </c>
      <c r="G85" s="182">
        <f t="shared" ca="1" si="16"/>
        <v>666.97389999999996</v>
      </c>
      <c r="H85" s="182">
        <f t="shared" ca="1" si="17"/>
        <v>640.561734</v>
      </c>
      <c r="I85" s="183">
        <f t="shared" ca="1" si="20"/>
        <v>489.44</v>
      </c>
      <c r="J85" s="180">
        <f t="shared" ca="1" si="21"/>
        <v>142.13999999999999</v>
      </c>
      <c r="K85" s="180">
        <f t="shared" ca="1" si="22"/>
        <v>8.99</v>
      </c>
      <c r="L85" s="180">
        <f t="shared" ca="1" si="23"/>
        <v>0</v>
      </c>
      <c r="M85" s="181">
        <f t="shared" ca="1" si="24"/>
        <v>640.56999999999994</v>
      </c>
      <c r="N85" s="179">
        <f t="shared" ca="1" si="25"/>
        <v>489.43368420150807</v>
      </c>
      <c r="O85" s="180">
        <f t="shared" ca="1" si="26"/>
        <v>142.13816580664096</v>
      </c>
      <c r="P85" s="180">
        <f t="shared" ca="1" si="27"/>
        <v>8.9898839918510092</v>
      </c>
      <c r="Q85" s="180">
        <f t="shared" ca="1" si="28"/>
        <v>0</v>
      </c>
      <c r="R85" s="181">
        <f t="shared" ca="1" si="29"/>
        <v>640.561734</v>
      </c>
      <c r="W85" s="46"/>
      <c r="X85" s="46">
        <v>85</v>
      </c>
    </row>
    <row r="86" spans="1:24">
      <c r="A86" s="61" t="s">
        <v>128</v>
      </c>
      <c r="B86" s="174">
        <f t="shared" ca="1" si="18"/>
        <v>683.12912700000004</v>
      </c>
      <c r="C86" s="179">
        <f t="shared" ca="1" si="19"/>
        <v>509.614328742</v>
      </c>
      <c r="D86" s="180">
        <f t="shared" ca="1" si="19"/>
        <v>164.15592921810003</v>
      </c>
      <c r="E86" s="180">
        <f t="shared" ca="1" si="19"/>
        <v>9.3588690399000019</v>
      </c>
      <c r="F86" s="181">
        <f t="shared" ca="1" si="19"/>
        <v>0</v>
      </c>
      <c r="G86" s="182">
        <f t="shared" ca="1" si="16"/>
        <v>604.61500000000001</v>
      </c>
      <c r="H86" s="182">
        <f t="shared" ca="1" si="17"/>
        <v>580.67224599999997</v>
      </c>
      <c r="I86" s="183">
        <f t="shared" ca="1" si="20"/>
        <v>489.43</v>
      </c>
      <c r="J86" s="180">
        <f t="shared" ca="1" si="21"/>
        <v>89.32</v>
      </c>
      <c r="K86" s="180">
        <f t="shared" ca="1" si="22"/>
        <v>1.92</v>
      </c>
      <c r="L86" s="180">
        <f t="shared" ca="1" si="23"/>
        <v>0</v>
      </c>
      <c r="M86" s="181">
        <f t="shared" ca="1" si="24"/>
        <v>580.66999999999996</v>
      </c>
      <c r="N86" s="179">
        <f t="shared" ca="1" si="25"/>
        <v>489.43189308863901</v>
      </c>
      <c r="O86" s="180">
        <f t="shared" ca="1" si="26"/>
        <v>89.32034548490536</v>
      </c>
      <c r="P86" s="180">
        <f t="shared" ca="1" si="27"/>
        <v>1.9200074264556461</v>
      </c>
      <c r="Q86" s="180">
        <f t="shared" ca="1" si="28"/>
        <v>0</v>
      </c>
      <c r="R86" s="181">
        <f t="shared" ca="1" si="29"/>
        <v>580.67224599999997</v>
      </c>
      <c r="W86" s="46"/>
      <c r="X86" s="46">
        <v>86</v>
      </c>
    </row>
    <row r="87" spans="1:24">
      <c r="A87" s="61" t="s">
        <v>129</v>
      </c>
      <c r="B87" s="174">
        <f t="shared" ca="1" si="18"/>
        <v>683.12912700000004</v>
      </c>
      <c r="C87" s="179">
        <f t="shared" ca="1" si="19"/>
        <v>509.614328742</v>
      </c>
      <c r="D87" s="180">
        <f t="shared" ca="1" si="19"/>
        <v>164.15592921810003</v>
      </c>
      <c r="E87" s="180">
        <f t="shared" ca="1" si="19"/>
        <v>9.3588690399000019</v>
      </c>
      <c r="F87" s="181">
        <f t="shared" ca="1" si="19"/>
        <v>0</v>
      </c>
      <c r="G87" s="182">
        <f t="shared" ca="1" si="16"/>
        <v>599.61500000000001</v>
      </c>
      <c r="H87" s="182">
        <f t="shared" ca="1" si="17"/>
        <v>575.87024599999995</v>
      </c>
      <c r="I87" s="183">
        <f t="shared" ca="1" si="20"/>
        <v>489.43</v>
      </c>
      <c r="J87" s="180">
        <f t="shared" ca="1" si="21"/>
        <v>84.51</v>
      </c>
      <c r="K87" s="180">
        <f t="shared" ca="1" si="22"/>
        <v>1.92</v>
      </c>
      <c r="L87" s="180">
        <f t="shared" ca="1" si="23"/>
        <v>0</v>
      </c>
      <c r="M87" s="181">
        <f t="shared" ca="1" si="24"/>
        <v>575.86</v>
      </c>
      <c r="N87" s="179">
        <f t="shared" ca="1" si="25"/>
        <v>489.43870819258149</v>
      </c>
      <c r="O87" s="180">
        <f t="shared" ca="1" si="26"/>
        <v>84.511503645781957</v>
      </c>
      <c r="P87" s="180">
        <f t="shared" ca="1" si="27"/>
        <v>1.9200341616365086</v>
      </c>
      <c r="Q87" s="180">
        <f t="shared" ca="1" si="28"/>
        <v>0</v>
      </c>
      <c r="R87" s="181">
        <f t="shared" ca="1" si="29"/>
        <v>575.87024599999995</v>
      </c>
      <c r="W87" s="46"/>
      <c r="X87" s="46">
        <v>87</v>
      </c>
    </row>
    <row r="88" spans="1:24">
      <c r="A88" s="61" t="s">
        <v>130</v>
      </c>
      <c r="B88" s="174">
        <f t="shared" ca="1" si="18"/>
        <v>683.12912700000004</v>
      </c>
      <c r="C88" s="179">
        <f t="shared" ca="1" si="19"/>
        <v>509.614328742</v>
      </c>
      <c r="D88" s="180">
        <f t="shared" ca="1" si="19"/>
        <v>164.15592921810003</v>
      </c>
      <c r="E88" s="180">
        <f t="shared" ca="1" si="19"/>
        <v>9.3588690399000019</v>
      </c>
      <c r="F88" s="181">
        <f t="shared" ca="1" si="19"/>
        <v>0</v>
      </c>
      <c r="G88" s="182">
        <f t="shared" ca="1" si="16"/>
        <v>599.61500000000001</v>
      </c>
      <c r="H88" s="182">
        <f t="shared" ca="1" si="17"/>
        <v>575.87024599999995</v>
      </c>
      <c r="I88" s="183">
        <f t="shared" ca="1" si="20"/>
        <v>489.43</v>
      </c>
      <c r="J88" s="180">
        <f t="shared" ca="1" si="21"/>
        <v>84.51</v>
      </c>
      <c r="K88" s="180">
        <f t="shared" ca="1" si="22"/>
        <v>1.92</v>
      </c>
      <c r="L88" s="180">
        <f t="shared" ca="1" si="23"/>
        <v>0</v>
      </c>
      <c r="M88" s="181">
        <f t="shared" ca="1" si="24"/>
        <v>575.86</v>
      </c>
      <c r="N88" s="179">
        <f t="shared" ca="1" si="25"/>
        <v>489.43870819258149</v>
      </c>
      <c r="O88" s="180">
        <f t="shared" ca="1" si="26"/>
        <v>84.511503645781957</v>
      </c>
      <c r="P88" s="180">
        <f t="shared" ca="1" si="27"/>
        <v>1.9200341616365086</v>
      </c>
      <c r="Q88" s="180">
        <f t="shared" ca="1" si="28"/>
        <v>0</v>
      </c>
      <c r="R88" s="181">
        <f t="shared" ca="1" si="29"/>
        <v>575.87024599999995</v>
      </c>
      <c r="W88" s="46"/>
      <c r="X88" s="46">
        <v>88</v>
      </c>
    </row>
    <row r="89" spans="1:24">
      <c r="A89" s="61" t="s">
        <v>131</v>
      </c>
      <c r="B89" s="174">
        <f t="shared" ca="1" si="18"/>
        <v>683.12912700000004</v>
      </c>
      <c r="C89" s="179">
        <f t="shared" ca="1" si="19"/>
        <v>509.614328742</v>
      </c>
      <c r="D89" s="180">
        <f t="shared" ca="1" si="19"/>
        <v>164.15592921810003</v>
      </c>
      <c r="E89" s="180">
        <f t="shared" ca="1" si="19"/>
        <v>9.3588690399000019</v>
      </c>
      <c r="F89" s="181">
        <f t="shared" ca="1" si="19"/>
        <v>0</v>
      </c>
      <c r="G89" s="182">
        <f t="shared" ca="1" si="16"/>
        <v>591.61500000000001</v>
      </c>
      <c r="H89" s="182">
        <f t="shared" ca="1" si="17"/>
        <v>568.18704600000001</v>
      </c>
      <c r="I89" s="183">
        <f t="shared" ca="1" si="20"/>
        <v>489.44</v>
      </c>
      <c r="J89" s="180">
        <f t="shared" ca="1" si="21"/>
        <v>76.83</v>
      </c>
      <c r="K89" s="180">
        <f t="shared" ca="1" si="22"/>
        <v>1.92</v>
      </c>
      <c r="L89" s="180">
        <f t="shared" ca="1" si="23"/>
        <v>0</v>
      </c>
      <c r="M89" s="181">
        <f t="shared" ca="1" si="24"/>
        <v>568.18999999999994</v>
      </c>
      <c r="N89" s="179">
        <f t="shared" ca="1" si="25"/>
        <v>489.43745541850444</v>
      </c>
      <c r="O89" s="180">
        <f t="shared" ca="1" si="26"/>
        <v>76.829600563508691</v>
      </c>
      <c r="P89" s="180">
        <f t="shared" ca="1" si="27"/>
        <v>1.9199900179869411</v>
      </c>
      <c r="Q89" s="180">
        <f t="shared" ca="1" si="28"/>
        <v>0</v>
      </c>
      <c r="R89" s="181">
        <f t="shared" ca="1" si="29"/>
        <v>568.18704600000012</v>
      </c>
      <c r="W89" s="46"/>
      <c r="X89" s="46">
        <v>89</v>
      </c>
    </row>
    <row r="90" spans="1:24">
      <c r="A90" s="61" t="s">
        <v>132</v>
      </c>
      <c r="B90" s="174">
        <f t="shared" ca="1" si="18"/>
        <v>683.12912700000004</v>
      </c>
      <c r="C90" s="179">
        <f t="shared" ca="1" si="19"/>
        <v>509.614328742</v>
      </c>
      <c r="D90" s="180">
        <f t="shared" ca="1" si="19"/>
        <v>164.15592921810003</v>
      </c>
      <c r="E90" s="180">
        <f t="shared" ca="1" si="19"/>
        <v>9.3588690399000019</v>
      </c>
      <c r="F90" s="181">
        <f t="shared" ca="1" si="19"/>
        <v>0</v>
      </c>
      <c r="G90" s="182">
        <f t="shared" ca="1" si="16"/>
        <v>591.61500000000001</v>
      </c>
      <c r="H90" s="182">
        <f t="shared" ca="1" si="17"/>
        <v>568.18704600000001</v>
      </c>
      <c r="I90" s="183">
        <f t="shared" ca="1" si="20"/>
        <v>489.44</v>
      </c>
      <c r="J90" s="180">
        <f t="shared" ca="1" si="21"/>
        <v>76.83</v>
      </c>
      <c r="K90" s="180">
        <f t="shared" ca="1" si="22"/>
        <v>1.92</v>
      </c>
      <c r="L90" s="180">
        <f t="shared" ca="1" si="23"/>
        <v>0</v>
      </c>
      <c r="M90" s="181">
        <f t="shared" ca="1" si="24"/>
        <v>568.18999999999994</v>
      </c>
      <c r="N90" s="179">
        <f t="shared" ca="1" si="25"/>
        <v>489.43745541850444</v>
      </c>
      <c r="O90" s="180">
        <f t="shared" ca="1" si="26"/>
        <v>76.829600563508691</v>
      </c>
      <c r="P90" s="180">
        <f t="shared" ca="1" si="27"/>
        <v>1.9199900179869411</v>
      </c>
      <c r="Q90" s="180">
        <f t="shared" ca="1" si="28"/>
        <v>0</v>
      </c>
      <c r="R90" s="181">
        <f t="shared" ca="1" si="29"/>
        <v>568.18704600000012</v>
      </c>
      <c r="W90" s="46"/>
      <c r="X90" s="46">
        <v>90</v>
      </c>
    </row>
    <row r="91" spans="1:24">
      <c r="A91" s="61" t="s">
        <v>133</v>
      </c>
      <c r="B91" s="174">
        <f t="shared" ca="1" si="18"/>
        <v>683.12912700000004</v>
      </c>
      <c r="C91" s="179">
        <f t="shared" ca="1" si="19"/>
        <v>509.614328742</v>
      </c>
      <c r="D91" s="180">
        <f t="shared" ca="1" si="19"/>
        <v>164.15592921810003</v>
      </c>
      <c r="E91" s="180">
        <f t="shared" ca="1" si="19"/>
        <v>9.3588690399000019</v>
      </c>
      <c r="F91" s="181">
        <f t="shared" ca="1" si="19"/>
        <v>0</v>
      </c>
      <c r="G91" s="182">
        <f t="shared" ca="1" si="16"/>
        <v>591.61500000000001</v>
      </c>
      <c r="H91" s="182">
        <f t="shared" ca="1" si="17"/>
        <v>568.18704600000001</v>
      </c>
      <c r="I91" s="183">
        <f t="shared" ca="1" si="20"/>
        <v>489.44</v>
      </c>
      <c r="J91" s="180">
        <f t="shared" ca="1" si="21"/>
        <v>76.83</v>
      </c>
      <c r="K91" s="180">
        <f t="shared" ca="1" si="22"/>
        <v>1.92</v>
      </c>
      <c r="L91" s="180">
        <f t="shared" ca="1" si="23"/>
        <v>0</v>
      </c>
      <c r="M91" s="181">
        <f t="shared" ca="1" si="24"/>
        <v>568.18999999999994</v>
      </c>
      <c r="N91" s="179">
        <f t="shared" ca="1" si="25"/>
        <v>489.43745541850444</v>
      </c>
      <c r="O91" s="180">
        <f t="shared" ca="1" si="26"/>
        <v>76.829600563508691</v>
      </c>
      <c r="P91" s="180">
        <f t="shared" ca="1" si="27"/>
        <v>1.9199900179869411</v>
      </c>
      <c r="Q91" s="180">
        <f t="shared" ca="1" si="28"/>
        <v>0</v>
      </c>
      <c r="R91" s="181">
        <f t="shared" ca="1" si="29"/>
        <v>568.18704600000012</v>
      </c>
      <c r="W91" s="46"/>
      <c r="X91" s="46">
        <v>91</v>
      </c>
    </row>
    <row r="92" spans="1:24">
      <c r="A92" s="61" t="s">
        <v>134</v>
      </c>
      <c r="B92" s="174">
        <f t="shared" ca="1" si="18"/>
        <v>683.12912700000004</v>
      </c>
      <c r="C92" s="179">
        <f t="shared" ca="1" si="19"/>
        <v>509.614328742</v>
      </c>
      <c r="D92" s="180">
        <f t="shared" ca="1" si="19"/>
        <v>164.15592921810003</v>
      </c>
      <c r="E92" s="180">
        <f t="shared" ca="1" si="19"/>
        <v>9.3588690399000019</v>
      </c>
      <c r="F92" s="181">
        <f t="shared" ca="1" si="19"/>
        <v>0</v>
      </c>
      <c r="G92" s="182">
        <f t="shared" ca="1" si="16"/>
        <v>591.61500000000001</v>
      </c>
      <c r="H92" s="182">
        <f t="shared" ca="1" si="17"/>
        <v>568.18704600000001</v>
      </c>
      <c r="I92" s="183">
        <f t="shared" ca="1" si="20"/>
        <v>489.44</v>
      </c>
      <c r="J92" s="180">
        <f t="shared" ca="1" si="21"/>
        <v>76.83</v>
      </c>
      <c r="K92" s="180">
        <f t="shared" ca="1" si="22"/>
        <v>1.92</v>
      </c>
      <c r="L92" s="180">
        <f t="shared" ca="1" si="23"/>
        <v>0</v>
      </c>
      <c r="M92" s="181">
        <f t="shared" ca="1" si="24"/>
        <v>568.18999999999994</v>
      </c>
      <c r="N92" s="179">
        <f t="shared" ca="1" si="25"/>
        <v>489.43745541850444</v>
      </c>
      <c r="O92" s="180">
        <f t="shared" ca="1" si="26"/>
        <v>76.829600563508691</v>
      </c>
      <c r="P92" s="180">
        <f t="shared" ca="1" si="27"/>
        <v>1.9199900179869411</v>
      </c>
      <c r="Q92" s="180">
        <f t="shared" ca="1" si="28"/>
        <v>0</v>
      </c>
      <c r="R92" s="181">
        <f t="shared" ca="1" si="29"/>
        <v>568.18704600000012</v>
      </c>
      <c r="W92" s="46"/>
      <c r="X92" s="46">
        <v>92</v>
      </c>
    </row>
    <row r="93" spans="1:24">
      <c r="A93" s="61" t="s">
        <v>135</v>
      </c>
      <c r="B93" s="174">
        <f t="shared" ca="1" si="18"/>
        <v>683.12912700000004</v>
      </c>
      <c r="C93" s="179">
        <f t="shared" ca="1" si="19"/>
        <v>509.614328742</v>
      </c>
      <c r="D93" s="180">
        <f t="shared" ca="1" si="19"/>
        <v>164.15592921810003</v>
      </c>
      <c r="E93" s="180">
        <f t="shared" ca="1" si="19"/>
        <v>9.3588690399000019</v>
      </c>
      <c r="F93" s="181">
        <f t="shared" ca="1" si="19"/>
        <v>0</v>
      </c>
      <c r="G93" s="182">
        <f t="shared" ca="1" si="16"/>
        <v>591.61500000000001</v>
      </c>
      <c r="H93" s="182">
        <f t="shared" ca="1" si="17"/>
        <v>568.18704600000001</v>
      </c>
      <c r="I93" s="183">
        <f t="shared" ca="1" si="20"/>
        <v>489.44</v>
      </c>
      <c r="J93" s="180">
        <f t="shared" ca="1" si="21"/>
        <v>76.83</v>
      </c>
      <c r="K93" s="180">
        <f t="shared" ca="1" si="22"/>
        <v>1.92</v>
      </c>
      <c r="L93" s="180">
        <f t="shared" ca="1" si="23"/>
        <v>0</v>
      </c>
      <c r="M93" s="181">
        <f t="shared" ca="1" si="24"/>
        <v>568.18999999999994</v>
      </c>
      <c r="N93" s="179">
        <f t="shared" ca="1" si="25"/>
        <v>489.43745541850444</v>
      </c>
      <c r="O93" s="180">
        <f t="shared" ca="1" si="26"/>
        <v>76.829600563508691</v>
      </c>
      <c r="P93" s="180">
        <f t="shared" ca="1" si="27"/>
        <v>1.9199900179869411</v>
      </c>
      <c r="Q93" s="180">
        <f t="shared" ca="1" si="28"/>
        <v>0</v>
      </c>
      <c r="R93" s="181">
        <f t="shared" ca="1" si="29"/>
        <v>568.18704600000012</v>
      </c>
      <c r="W93" s="46"/>
      <c r="X93" s="46">
        <v>93</v>
      </c>
    </row>
    <row r="94" spans="1:24">
      <c r="A94" s="61" t="s">
        <v>136</v>
      </c>
      <c r="B94" s="174">
        <f t="shared" ca="1" si="18"/>
        <v>683.12912700000004</v>
      </c>
      <c r="C94" s="179">
        <f t="shared" ca="1" si="19"/>
        <v>509.614328742</v>
      </c>
      <c r="D94" s="180">
        <f t="shared" ca="1" si="19"/>
        <v>164.15592921810003</v>
      </c>
      <c r="E94" s="180">
        <f t="shared" ca="1" si="19"/>
        <v>9.3588690399000019</v>
      </c>
      <c r="F94" s="181">
        <f t="shared" ca="1" si="19"/>
        <v>0</v>
      </c>
      <c r="G94" s="182">
        <f t="shared" ca="1" si="16"/>
        <v>591.61500000000001</v>
      </c>
      <c r="H94" s="182">
        <f t="shared" ca="1" si="17"/>
        <v>568.18704600000001</v>
      </c>
      <c r="I94" s="183">
        <f t="shared" ca="1" si="20"/>
        <v>489.44</v>
      </c>
      <c r="J94" s="180">
        <f t="shared" ca="1" si="21"/>
        <v>76.83</v>
      </c>
      <c r="K94" s="180">
        <f t="shared" ca="1" si="22"/>
        <v>1.92</v>
      </c>
      <c r="L94" s="180">
        <f t="shared" ca="1" si="23"/>
        <v>0</v>
      </c>
      <c r="M94" s="181">
        <f t="shared" ca="1" si="24"/>
        <v>568.18999999999994</v>
      </c>
      <c r="N94" s="179">
        <f t="shared" ca="1" si="25"/>
        <v>489.43745541850444</v>
      </c>
      <c r="O94" s="180">
        <f t="shared" ca="1" si="26"/>
        <v>76.829600563508691</v>
      </c>
      <c r="P94" s="180">
        <f t="shared" ca="1" si="27"/>
        <v>1.9199900179869411</v>
      </c>
      <c r="Q94" s="180">
        <f t="shared" ca="1" si="28"/>
        <v>0</v>
      </c>
      <c r="R94" s="181">
        <f t="shared" ca="1" si="29"/>
        <v>568.18704600000012</v>
      </c>
      <c r="W94" s="46"/>
      <c r="X94" s="46">
        <v>94</v>
      </c>
    </row>
    <row r="95" spans="1:24">
      <c r="A95" s="61" t="s">
        <v>137</v>
      </c>
      <c r="B95" s="174">
        <f t="shared" ca="1" si="18"/>
        <v>683.12912700000004</v>
      </c>
      <c r="C95" s="179">
        <f t="shared" ca="1" si="19"/>
        <v>509.614328742</v>
      </c>
      <c r="D95" s="180">
        <f t="shared" ca="1" si="19"/>
        <v>164.15592921810003</v>
      </c>
      <c r="E95" s="180">
        <f t="shared" ca="1" si="19"/>
        <v>9.3588690399000019</v>
      </c>
      <c r="F95" s="181">
        <f t="shared" ca="1" si="19"/>
        <v>0</v>
      </c>
      <c r="G95" s="182">
        <f t="shared" ca="1" si="16"/>
        <v>552</v>
      </c>
      <c r="H95" s="182">
        <f t="shared" ca="1" si="17"/>
        <v>530.14080000000001</v>
      </c>
      <c r="I95" s="183">
        <f t="shared" ca="1" si="20"/>
        <v>451.39</v>
      </c>
      <c r="J95" s="180">
        <f t="shared" ca="1" si="21"/>
        <v>76.83</v>
      </c>
      <c r="K95" s="180">
        <f t="shared" ca="1" si="22"/>
        <v>1.92</v>
      </c>
      <c r="L95" s="180">
        <f t="shared" ca="1" si="23"/>
        <v>0</v>
      </c>
      <c r="M95" s="181">
        <f t="shared" ca="1" si="24"/>
        <v>530.14</v>
      </c>
      <c r="N95" s="179">
        <f t="shared" ca="1" si="25"/>
        <v>451.39068116346624</v>
      </c>
      <c r="O95" s="180">
        <f t="shared" ca="1" si="26"/>
        <v>76.830115939185873</v>
      </c>
      <c r="P95" s="180">
        <f t="shared" ca="1" si="27"/>
        <v>1.9200028973478704</v>
      </c>
      <c r="Q95" s="180">
        <f t="shared" ca="1" si="28"/>
        <v>0</v>
      </c>
      <c r="R95" s="181">
        <f t="shared" ca="1" si="29"/>
        <v>530.14080000000001</v>
      </c>
      <c r="W95" s="46"/>
      <c r="X95" s="46">
        <v>95</v>
      </c>
    </row>
    <row r="96" spans="1:24">
      <c r="A96" s="61" t="s">
        <v>138</v>
      </c>
      <c r="B96" s="174">
        <f t="shared" ca="1" si="18"/>
        <v>683.12912700000004</v>
      </c>
      <c r="C96" s="179">
        <f t="shared" ca="1" si="19"/>
        <v>509.614328742</v>
      </c>
      <c r="D96" s="180">
        <f t="shared" ca="1" si="19"/>
        <v>164.15592921810003</v>
      </c>
      <c r="E96" s="180">
        <f t="shared" ca="1" si="19"/>
        <v>9.3588690399000019</v>
      </c>
      <c r="F96" s="181">
        <f t="shared" ca="1" si="19"/>
        <v>0</v>
      </c>
      <c r="G96" s="182">
        <f t="shared" ca="1" si="16"/>
        <v>522</v>
      </c>
      <c r="H96" s="182">
        <f t="shared" ca="1" si="17"/>
        <v>501.3288</v>
      </c>
      <c r="I96" s="183">
        <f t="shared" ca="1" si="20"/>
        <v>422.58</v>
      </c>
      <c r="J96" s="180">
        <f t="shared" ca="1" si="21"/>
        <v>76.83</v>
      </c>
      <c r="K96" s="180">
        <f t="shared" ca="1" si="22"/>
        <v>1.92</v>
      </c>
      <c r="L96" s="180">
        <f t="shared" ca="1" si="23"/>
        <v>0</v>
      </c>
      <c r="M96" s="181">
        <f t="shared" ca="1" si="24"/>
        <v>501.33</v>
      </c>
      <c r="N96" s="179">
        <f t="shared" ca="1" si="25"/>
        <v>422.57898849859373</v>
      </c>
      <c r="O96" s="180">
        <f t="shared" ca="1" si="26"/>
        <v>76.829816097181492</v>
      </c>
      <c r="P96" s="180">
        <f t="shared" ca="1" si="27"/>
        <v>1.9199954042247622</v>
      </c>
      <c r="Q96" s="180">
        <f t="shared" ca="1" si="28"/>
        <v>0</v>
      </c>
      <c r="R96" s="181">
        <f t="shared" ca="1" si="29"/>
        <v>501.3288</v>
      </c>
      <c r="W96" s="46"/>
      <c r="X96" s="46">
        <v>96</v>
      </c>
    </row>
    <row r="97" spans="1:24">
      <c r="A97" s="61" t="s">
        <v>139</v>
      </c>
      <c r="B97" s="174">
        <f t="shared" ca="1" si="18"/>
        <v>683.12912700000004</v>
      </c>
      <c r="C97" s="179">
        <f t="shared" ca="1" si="19"/>
        <v>509.614328742</v>
      </c>
      <c r="D97" s="180">
        <f t="shared" ca="1" si="19"/>
        <v>164.15592921810003</v>
      </c>
      <c r="E97" s="180">
        <f t="shared" ca="1" si="19"/>
        <v>9.3588690399000019</v>
      </c>
      <c r="F97" s="181">
        <f t="shared" ca="1" si="19"/>
        <v>0</v>
      </c>
      <c r="G97" s="182">
        <f t="shared" ca="1" si="16"/>
        <v>462</v>
      </c>
      <c r="H97" s="182">
        <f t="shared" ca="1" si="17"/>
        <v>443.70479999999998</v>
      </c>
      <c r="I97" s="183">
        <f t="shared" ca="1" si="20"/>
        <v>364.95</v>
      </c>
      <c r="J97" s="180">
        <f t="shared" ca="1" si="21"/>
        <v>76.83</v>
      </c>
      <c r="K97" s="180">
        <f t="shared" ca="1" si="22"/>
        <v>1.92</v>
      </c>
      <c r="L97" s="180">
        <f t="shared" ca="1" si="23"/>
        <v>0</v>
      </c>
      <c r="M97" s="181">
        <f t="shared" ca="1" si="24"/>
        <v>443.7</v>
      </c>
      <c r="N97" s="179">
        <f t="shared" ca="1" si="25"/>
        <v>364.95394807302227</v>
      </c>
      <c r="O97" s="180">
        <f t="shared" ca="1" si="26"/>
        <v>76.830831156186605</v>
      </c>
      <c r="P97" s="180">
        <f t="shared" ca="1" si="27"/>
        <v>1.920020770791075</v>
      </c>
      <c r="Q97" s="180">
        <f t="shared" ca="1" si="28"/>
        <v>0</v>
      </c>
      <c r="R97" s="181">
        <f t="shared" ca="1" si="29"/>
        <v>443.70479999999998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683.12912700000004</v>
      </c>
      <c r="C98" s="184">
        <f t="shared" ca="1" si="19"/>
        <v>509.614328742</v>
      </c>
      <c r="D98" s="185">
        <f t="shared" ca="1" si="19"/>
        <v>164.15592921810003</v>
      </c>
      <c r="E98" s="185">
        <f t="shared" ca="1" si="19"/>
        <v>9.3588690399000019</v>
      </c>
      <c r="F98" s="186">
        <f t="shared" ca="1" si="19"/>
        <v>0</v>
      </c>
      <c r="G98" s="187">
        <f t="shared" ca="1" si="16"/>
        <v>432</v>
      </c>
      <c r="H98" s="187">
        <f t="shared" ca="1" si="17"/>
        <v>414.89280000000002</v>
      </c>
      <c r="I98" s="188">
        <f t="shared" ca="1" si="20"/>
        <v>336.14</v>
      </c>
      <c r="J98" s="185">
        <f t="shared" ca="1" si="21"/>
        <v>76.83</v>
      </c>
      <c r="K98" s="185">
        <f t="shared" ca="1" si="22"/>
        <v>1.92</v>
      </c>
      <c r="L98" s="185">
        <f t="shared" ca="1" si="23"/>
        <v>0</v>
      </c>
      <c r="M98" s="186">
        <f t="shared" ca="1" si="24"/>
        <v>414.89</v>
      </c>
      <c r="N98" s="184">
        <f t="shared" ca="1" si="25"/>
        <v>336.14226853382826</v>
      </c>
      <c r="O98" s="185">
        <f t="shared" ca="1" si="26"/>
        <v>76.830518508520342</v>
      </c>
      <c r="P98" s="185">
        <f t="shared" ca="1" si="27"/>
        <v>1.9200129576514258</v>
      </c>
      <c r="Q98" s="185">
        <f t="shared" ca="1" si="28"/>
        <v>0</v>
      </c>
      <c r="R98" s="186">
        <f t="shared" ca="1" si="29"/>
        <v>414.89280000000002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16.39292404799999</v>
      </c>
      <c r="C99" s="56">
        <f t="shared" ref="C99:R99" ca="1" si="30">SUM(C3:C98)/4000</f>
        <v>12.229121339807973</v>
      </c>
      <c r="D99" s="54">
        <f t="shared" ca="1" si="30"/>
        <v>3.9392196487344053</v>
      </c>
      <c r="E99" s="54">
        <f t="shared" ca="1" si="30"/>
        <v>0.22458305945760035</v>
      </c>
      <c r="F99" s="55">
        <f t="shared" ca="1" si="30"/>
        <v>0</v>
      </c>
      <c r="G99" s="59">
        <f t="shared" ca="1" si="30"/>
        <v>13.05893819224999</v>
      </c>
      <c r="H99" s="59">
        <f t="shared" ca="1" si="30"/>
        <v>12.541804243500005</v>
      </c>
      <c r="I99" s="171">
        <f t="shared" ca="1" si="30"/>
        <v>9.9312575000000027</v>
      </c>
      <c r="J99" s="54">
        <f t="shared" ca="1" si="30"/>
        <v>2.5008174999999992</v>
      </c>
      <c r="K99" s="54">
        <f t="shared" ca="1" si="30"/>
        <v>0.10963500000000008</v>
      </c>
      <c r="L99" s="54">
        <f t="shared" ca="1" si="30"/>
        <v>0</v>
      </c>
      <c r="M99" s="55">
        <f t="shared" ca="1" si="30"/>
        <v>12.54171</v>
      </c>
      <c r="N99" s="56">
        <f t="shared" ca="1" si="30"/>
        <v>9.9313288960933761</v>
      </c>
      <c r="O99" s="54">
        <f t="shared" ca="1" si="30"/>
        <v>2.5008394317647951</v>
      </c>
      <c r="P99" s="54">
        <f t="shared" ca="1" si="30"/>
        <v>0.10963591564183668</v>
      </c>
      <c r="Q99" s="54">
        <f t="shared" ca="1" si="30"/>
        <v>0</v>
      </c>
      <c r="R99" s="55">
        <f t="shared" ca="1" si="30"/>
        <v>12.541804243500005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45280</v>
      </c>
      <c r="B1" s="63" t="s">
        <v>196</v>
      </c>
      <c r="C1" s="201" t="s">
        <v>287</v>
      </c>
      <c r="D1" s="202"/>
      <c r="E1" s="202"/>
      <c r="F1" s="202"/>
      <c r="G1" s="202"/>
      <c r="H1" s="202"/>
      <c r="I1" s="202"/>
      <c r="J1" s="202"/>
      <c r="K1" s="203"/>
      <c r="L1" s="201" t="s">
        <v>286</v>
      </c>
      <c r="M1" s="204" t="s">
        <v>142</v>
      </c>
      <c r="O1" s="205" t="s">
        <v>288</v>
      </c>
      <c r="P1" s="205"/>
      <c r="Q1" s="205"/>
      <c r="R1" s="205"/>
      <c r="S1" s="205"/>
      <c r="U1" t="s">
        <v>292</v>
      </c>
      <c r="V1" s="206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1"/>
      <c r="M2" s="204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6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45280</v>
      </c>
      <c r="B1" s="207" t="s">
        <v>215</v>
      </c>
      <c r="C1" s="207"/>
      <c r="D1" s="19"/>
      <c r="E1" s="19"/>
      <c r="F1" s="19"/>
      <c r="G1" s="19"/>
      <c r="H1" s="19"/>
      <c r="I1" s="19"/>
      <c r="J1" s="201" t="s">
        <v>287</v>
      </c>
      <c r="K1" s="202"/>
      <c r="L1" s="202"/>
      <c r="M1" s="202"/>
      <c r="N1" s="202"/>
      <c r="O1" s="203"/>
      <c r="P1" s="201" t="s">
        <v>286</v>
      </c>
      <c r="Q1" s="204" t="s">
        <v>142</v>
      </c>
      <c r="S1" s="205" t="s">
        <v>288</v>
      </c>
      <c r="T1" s="205"/>
      <c r="U1" s="205"/>
      <c r="V1" s="205"/>
      <c r="W1" s="205"/>
      <c r="Y1" s="208" t="s">
        <v>361</v>
      </c>
      <c r="Z1" s="208"/>
      <c r="AA1" s="206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6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45280</v>
      </c>
      <c r="B1" s="207" t="s">
        <v>198</v>
      </c>
      <c r="C1" s="207"/>
      <c r="D1" s="209" t="s">
        <v>293</v>
      </c>
      <c r="E1" s="209"/>
      <c r="F1" s="209"/>
      <c r="G1" s="209"/>
      <c r="H1" s="209"/>
      <c r="I1" s="210"/>
      <c r="J1" s="201" t="s">
        <v>287</v>
      </c>
      <c r="K1" s="202"/>
      <c r="L1" s="202"/>
      <c r="M1" s="202"/>
      <c r="N1" s="202"/>
      <c r="O1" s="203"/>
      <c r="P1" s="201"/>
      <c r="Q1" s="204" t="s">
        <v>142</v>
      </c>
      <c r="S1" s="205" t="s">
        <v>288</v>
      </c>
      <c r="T1" s="205"/>
      <c r="U1" s="205"/>
      <c r="V1" s="205"/>
      <c r="W1" s="205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1"/>
      <c r="Q2" s="204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2023-12-26T15:45:24Z</dcterms:modified>
</cp:coreProperties>
</file>